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720" windowHeight="11820" activeTab="0"/>
  </bookViews>
  <sheets>
    <sheet name="Postcode sector lookup" sheetId="1" r:id="rId1"/>
    <sheet name="All postcode data" sheetId="2" r:id="rId2"/>
  </sheets>
  <externalReferences>
    <externalReference r:id="rId5"/>
    <externalReference r:id="rId6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fullCalcOnLoad="1"/>
</workbook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<sst xmlns="http://schemas.openxmlformats.org/spreadsheetml/2006/main" count="1088" uniqueCount="290">
  <si>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</si>
  <si>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</si>
  <si>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</si>
  <si>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</si>
  <si>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</si>
  <si>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</si>
  <si>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</si>
  <si>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</si>
  <si>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</si>
  <si>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</si>
  <si>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</si>
  <si>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</si>
  <si>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</si>
  <si>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</si>
  <si>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</si>
  <si>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</si>
  <si>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</si>
  <si>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</si>
  <si>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</si>
  <si>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</si>
  <si>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</si>
  <si>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</si>
  <si>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</si>
  <si>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</si>
  <si>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</si>
  <si>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</si>
  <si>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</si>
  <si>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</si>
  <si>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</si>
  <si>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</si>
  <si>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</si>
  <si>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</si>
  <si>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</si>
  <si>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</si>
  <si>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</si>
  <si>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</si>
  <si>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</si>
  <si>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</si>
  <si>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</si>
  <si>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</si>
  <si>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</si>
  <si>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</si>
  <si>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</si>
  <si>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</si>
  <si>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</si>
  <si>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</si>
  <si>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</si>
  <si>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</si>
  <si>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</si>
  <si>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</si>
  <si>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</si>
  <si>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</si>
  <si>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</si>
  <si>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</si>
  <si>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</si>
  <si>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</si>
  <si>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</si>
  <si>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</si>
  <si>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</si>
  <si>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</si>
  <si>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</si>
  <si>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</si>
  <si>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</si>
  <si>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</si>
  <si>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</si>
  <si>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</si>
  <si>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</si>
  <si>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</si>
  <si>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</si>
  <si>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</si>
  <si>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</si>
  <si>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</si>
  <si>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</si>
  <si>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</si>
  <si>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</si>
  <si>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</si>
  <si>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</si>
  <si>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</si>
  <si>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</si>
  <si>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</si>
  <si>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</si>
  <si>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</si>
  <si>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</si>
  <si>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</si>
  <si>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</si>
  <si>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</si>
  <si>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</si>
  <si>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</si>
  <si>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</si>
  <si>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</si>
  <si>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</si>
  <si>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</si>
  <si>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</si>
  <si>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</si>
  <si>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</si>
  <si>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</si>
  <si>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</si>
  <si>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</si>
  <si>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</si>
  <si>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</si>
  <si>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</si>
  <si>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</si>
  <si>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</si>
  <si>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</si>
  <si>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</si>
  <si>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</si>
  <si>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</si>
  <si>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</si>
  <si>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</si>
  <si>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</si>
  <si>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</si>
  <si>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</si>
  <si>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</si>
  <si>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</si>
  <si>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</si>
  <si>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</si>
  <si>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</si>
  <si>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</si>
  <si>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</si>
  <si>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</si>
  <si>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</si>
  <si>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</si>
  <si>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</si>
  <si>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</si>
  <si>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</si>
  <si>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</si>
  <si>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</si>
  <si>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</si>
  <si>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</si>
  <si>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</si>
  <si>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</si>
  <si>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</si>
  <si>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</si>
  <si>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</si>
  <si>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</si>
  <si>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</si>
  <si>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</si>
  <si>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</si>
  <si>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</si>
  <si>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</si>
  <si>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</si>
  <si>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</si>
  <si>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</si>
  <si>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</si>
  <si>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</si>
  <si>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</si>
  <si>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</si>
  <si>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</si>
  <si>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</si>
  <si>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</si>
  <si>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</si>
  <si>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</si>
  <si>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</si>
  <si>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</si>
  <si>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</si>
  <si>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</si>
  <si>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</si>
  <si>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</si>
  <si>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</si>
  <si>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</si>
  <si>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</si>
  <si>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</si>
  <si>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</si>
  <si>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</si>
  <si>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</si>
  <si>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</si>
  <si>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</si>
  <si>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</si>
  <si>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</si>
  <si>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</si>
  <si>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</si>
  <si>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</si>
  <si>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</si>
  <si>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</si>
  <si>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</si>
  <si>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</si>
  <si>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</si>
  <si>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</si>
  <si>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</si>
  <si>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</si>
  <si>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</si>
  <si>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</si>
  <si>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</si>
  <si>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</si>
  <si>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</si>
  <si>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</si>
  <si>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</si>
  <si>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</si>
  <si>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</si>
  <si>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</si>
  <si>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</si>
  <si>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</si>
  <si>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</si>
  <si>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</si>
  <si>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</si>
  <si>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</si>
  <si>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</si>
  <si>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</si>
  <si>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</si>
  <si>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</si>
  <si>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</si>
  <si>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</si>
  <si>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</si>
  <si>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</si>
  <si>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</si>
  <si>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</si>
  <si>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</si>
  <si>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</si>
  <si>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</si>
  <si>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</si>
  <si>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</si>
  <si>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</si>
  <si>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</si>
  <si>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</si>
  <si>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</si>
  <si>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</si>
  <si>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</si>
  <si>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</si>
  <si>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</si>
  <si>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</si>
  <si>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</si>
  <si>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</si>
  <si>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</si>
  <si>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</si>
  <si>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</si>
  <si>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</si>
  <si>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</si>
  <si>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</si>
  <si>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</si>
  <si>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</si>
  <si>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</si>
  <si>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</si>
  <si>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</si>
  <si>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</si>
  <si>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</si>
  <si>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</si>
  <si>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</si>
  <si>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</si>
  <si>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</si>
  <si>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</si>
  <si>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</si>
  <si>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</si>
  <si>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</si>
  <si>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</si>
  <si>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</si>
  <si>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</si>
  <si>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</si>
  <si>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</si>
  <si>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</si>
  <si>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</si>
  <si>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</si>
  <si>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</si>
  <si>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</si>
  <si>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</si>
  <si>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</si>
  <si>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</si>
  <si>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</si>
  <si>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</si>
  <si>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</si>
  <si>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</si>
  <si>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</si>
  <si>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</si>
  <si>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</si>
  <si>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</si>
  <si>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</si>
  <si>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</si>
  <si>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</si>
  <si>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</si>
  <si>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</si>
  <si>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</si>
  <si>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</si>
  <si>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</si>
  <si>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</si>
  <si>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</si>
  <si>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</si>
  <si>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</si>
  <si>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</si>
  <si>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</si>
  <si>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</si>
  <si>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</si>
  <si>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</si>
  <si>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</si>
  <si>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</si>
  <si>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</si>
  <si>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</si>
  <si>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</si>
  <si>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UK Finance Statistics</t>
  </si>
  <si>
    <t>Postcode sector lookup: Value of Personal Loans outstanding, end-December 2018</t>
  </si>
  <si>
    <t>Value of Personal Loans outstanding in Northern Ireland end-December 2018, split by sector postcode</t>
  </si>
  <si>
    <t>First Trust</t>
  </si>
</sst>
</file>

<file path=xl/styles.xml><?xml version="1.0" encoding="utf-8"?>
<styleSheet xmlns="http://schemas.openxmlformats.org/spreadsheetml/2006/main">
  <numFmts count="1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_-&quot;£&quot;* #,##0.00_-;\-&quot;£&quot;* #,##0.00_-;_-&quot;£&quot;* &quot;-&quot;??_-;_-@_-"/>
    <numFmt numFmtId="166" formatCode="&quot;£&quot;#,##0"/>
  </numFmts>
  <fonts count="65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6"/>
      <color indexed="56"/>
      <name val="Cambria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color indexed="8"/>
      <name val="Calibri"/>
      <family val="2"/>
    </font>
    <font>
      <sz val="8"/>
      <color indexed="8"/>
      <name val="Arial"/>
      <family val="2"/>
    </font>
    <font>
      <b/>
      <sz val="16"/>
      <color indexed="21"/>
      <name val="Arial"/>
      <family val="2"/>
    </font>
    <font>
      <b/>
      <sz val="16"/>
      <color indexed="56"/>
      <name val="Arial"/>
      <family val="2"/>
    </font>
    <font>
      <b/>
      <sz val="14"/>
      <color indexed="23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4"/>
      <color indexed="63"/>
      <name val="Arial"/>
      <family val="2"/>
    </font>
    <font>
      <b/>
      <sz val="18"/>
      <color indexed="23"/>
      <name val="Arial"/>
      <family val="2"/>
    </font>
    <font>
      <sz val="14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3"/>
      <name val="Cambria"/>
      <family val="2"/>
    </font>
    <font>
      <b/>
      <sz val="11"/>
      <color rgb="FFFF0000"/>
      <name val="Calibri"/>
      <family val="2"/>
    </font>
    <font>
      <i/>
      <sz val="14"/>
      <color theme="1"/>
      <name val="Calibri"/>
      <family val="2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699890613556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699890613556"/>
      <name val="Arial"/>
      <family val="2"/>
    </font>
    <font>
      <sz val="14"/>
      <color rgb="FF33334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3" fillId="0" borderId="10" xfId="102" applyFont="1" applyBorder="1" applyAlignment="1">
      <alignment horizontal="left" vertical="center"/>
    </xf>
    <xf numFmtId="0" fontId="53" fillId="0" borderId="10" xfId="102" applyFont="1" applyBorder="1" applyAlignment="1">
      <alignment vertical="center"/>
    </xf>
    <xf numFmtId="0" fontId="34" fillId="0" borderId="0" xfId="78">
      <alignment/>
      <protection/>
    </xf>
    <xf numFmtId="0" fontId="44" fillId="0" borderId="0" xfId="73" applyAlignment="1">
      <alignment/>
    </xf>
    <xf numFmtId="0" fontId="34" fillId="0" borderId="0" xfId="78" applyAlignment="1">
      <alignment horizontal="left"/>
      <protection/>
    </xf>
    <xf numFmtId="0" fontId="44" fillId="0" borderId="0" xfId="73" applyAlignment="1">
      <alignment vertical="center"/>
    </xf>
    <xf numFmtId="0" fontId="34" fillId="0" borderId="10" xfId="78" applyBorder="1" applyAlignment="1">
      <alignment horizontal="left" vertical="center"/>
      <protection/>
    </xf>
    <xf numFmtId="0" fontId="34" fillId="0" borderId="0" xfId="78" applyAlignment="1">
      <alignment vertical="center"/>
      <protection/>
    </xf>
    <xf numFmtId="0" fontId="0" fillId="0" borderId="0" xfId="0" applyAlignment="1">
      <alignment vertical="center"/>
    </xf>
    <xf numFmtId="0" fontId="44" fillId="0" borderId="10" xfId="73" applyBorder="1" applyAlignment="1">
      <alignment vertical="center"/>
    </xf>
    <xf numFmtId="9" fontId="0" fillId="0" borderId="0" xfId="96" applyFont="1" applyAlignment="1">
      <alignment/>
    </xf>
    <xf numFmtId="0" fontId="54" fillId="0" borderId="0" xfId="78" applyFont="1">
      <alignment/>
      <protection/>
    </xf>
    <xf numFmtId="0" fontId="51" fillId="0" borderId="0" xfId="78" applyFont="1" applyAlignment="1">
      <alignment horizontal="right"/>
      <protection/>
    </xf>
    <xf numFmtId="0" fontId="51" fillId="0" borderId="0" xfId="78" applyFont="1" applyAlignment="1">
      <alignment horizontal="left" vertical="top"/>
      <protection/>
    </xf>
    <xf numFmtId="0" fontId="34" fillId="0" borderId="0" xfId="78" applyAlignment="1">
      <alignment vertical="top"/>
      <protection/>
    </xf>
    <xf numFmtId="0" fontId="51" fillId="0" borderId="0" xfId="78" applyFont="1" applyAlignment="1">
      <alignment horizontal="right" vertical="top"/>
      <protection/>
    </xf>
    <xf numFmtId="0" fontId="51" fillId="33" borderId="11" xfId="78" applyFont="1" applyFill="1" applyBorder="1" applyAlignment="1">
      <alignment horizontal="right" vertical="top"/>
      <protection/>
    </xf>
    <xf numFmtId="0" fontId="51" fillId="33" borderId="11" xfId="78" applyFont="1" applyFill="1" applyBorder="1" applyAlignment="1">
      <alignment horizontal="left" vertical="top"/>
      <protection/>
    </xf>
    <xf numFmtId="0" fontId="51" fillId="0" borderId="0" xfId="78" applyFont="1">
      <alignment/>
      <protection/>
    </xf>
    <xf numFmtId="0" fontId="51" fillId="0" borderId="0" xfId="78" applyFont="1" applyAlignment="1">
      <alignment horizontal="left"/>
      <protection/>
    </xf>
    <xf numFmtId="0" fontId="55" fillId="34" borderId="11" xfId="78" applyFont="1" applyFill="1" applyBorder="1" applyProtection="1">
      <alignment/>
      <protection locked="0"/>
    </xf>
    <xf numFmtId="0" fontId="56" fillId="0" borderId="0" xfId="0" applyFont="1" applyAlignment="1">
      <alignment horizontal="left"/>
    </xf>
    <xf numFmtId="0" fontId="57" fillId="0" borderId="0" xfId="102" applyFont="1" applyAlignment="1">
      <alignment horizontal="left" vertical="top"/>
    </xf>
    <xf numFmtId="0" fontId="0" fillId="0" borderId="0" xfId="78" applyFont="1" applyAlignment="1">
      <alignment horizontal="left"/>
      <protection/>
    </xf>
    <xf numFmtId="0" fontId="58" fillId="0" borderId="0" xfId="102" applyFont="1" applyAlignment="1">
      <alignment horizontal="left" vertical="top"/>
    </xf>
    <xf numFmtId="0" fontId="0" fillId="0" borderId="0" xfId="78" applyFont="1" applyAlignment="1">
      <alignment horizontal="right"/>
      <protection/>
    </xf>
    <xf numFmtId="0" fontId="59" fillId="0" borderId="0" xfId="102" applyFont="1" applyAlignment="1">
      <alignment horizontal="left" vertical="top"/>
    </xf>
    <xf numFmtId="0" fontId="0" fillId="0" borderId="0" xfId="78" applyFont="1">
      <alignment/>
      <protection/>
    </xf>
    <xf numFmtId="0" fontId="60" fillId="0" borderId="0" xfId="78" applyFont="1" applyAlignment="1">
      <alignment horizontal="right" vertical="center"/>
      <protection/>
    </xf>
    <xf numFmtId="166" fontId="61" fillId="0" borderId="12" xfId="73" applyNumberFormat="1" applyFont="1" applyBorder="1" applyAlignment="1">
      <alignment horizontal="centerContinuous" vertical="center" wrapText="1"/>
    </xf>
    <xf numFmtId="166" fontId="61" fillId="0" borderId="10" xfId="73" applyNumberFormat="1" applyFont="1" applyBorder="1" applyAlignment="1">
      <alignment horizontal="left" vertical="center" wrapText="1"/>
    </xf>
    <xf numFmtId="166" fontId="61" fillId="0" borderId="10" xfId="73" applyNumberFormat="1" applyFont="1" applyBorder="1" applyAlignment="1">
      <alignment horizontal="center" vertical="center" wrapText="1"/>
    </xf>
    <xf numFmtId="0" fontId="61" fillId="0" borderId="0" xfId="73" applyFont="1" applyAlignment="1">
      <alignment horizontal="left"/>
    </xf>
    <xf numFmtId="0" fontId="61" fillId="0" borderId="0" xfId="73" applyFont="1" applyAlignment="1">
      <alignment/>
    </xf>
    <xf numFmtId="166" fontId="0" fillId="0" borderId="0" xfId="78" applyNumberFormat="1" applyFont="1" applyAlignment="1">
      <alignment horizontal="right"/>
      <protection/>
    </xf>
    <xf numFmtId="166" fontId="61" fillId="0" borderId="0" xfId="73" applyNumberFormat="1" applyFont="1" applyAlignment="1">
      <alignment horizontal="right"/>
    </xf>
    <xf numFmtId="0" fontId="57" fillId="0" borderId="0" xfId="102" applyFont="1" applyAlignment="1">
      <alignment vertical="top"/>
    </xf>
    <xf numFmtId="0" fontId="62" fillId="0" borderId="0" xfId="102" applyFont="1" applyAlignment="1">
      <alignment vertical="top"/>
    </xf>
    <xf numFmtId="164" fontId="0" fillId="0" borderId="0" xfId="48" applyNumberFormat="1" applyFont="1" applyAlignment="1">
      <alignment/>
    </xf>
    <xf numFmtId="164" fontId="51" fillId="33" borderId="11" xfId="48" applyNumberFormat="1" applyFont="1" applyFill="1" applyBorder="1" applyAlignment="1">
      <alignment horizontal="left"/>
    </xf>
    <xf numFmtId="0" fontId="63" fillId="0" borderId="13" xfId="102" applyFont="1" applyBorder="1" applyAlignment="1" applyProtection="1">
      <alignment vertical="top" wrapText="1"/>
      <protection locked="0"/>
    </xf>
    <xf numFmtId="0" fontId="64" fillId="0" borderId="0" xfId="0" applyFont="1" applyAlignment="1">
      <alignment/>
    </xf>
    <xf numFmtId="0" fontId="57" fillId="0" borderId="14" xfId="74" applyFont="1" applyBorder="1" applyAlignment="1">
      <alignment vertical="center"/>
    </xf>
    <xf numFmtId="0" fontId="57" fillId="0" borderId="15" xfId="74" applyFont="1" applyBorder="1" applyAlignment="1">
      <alignment vertical="center"/>
    </xf>
    <xf numFmtId="0" fontId="57" fillId="0" borderId="16" xfId="74" applyFont="1" applyBorder="1" applyAlignment="1">
      <alignment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4 2" xfId="49"/>
    <cellStyle name="Comma 4 2 2" xfId="50"/>
    <cellStyle name="Comma 4 3" xfId="51"/>
    <cellStyle name="Comma 4 3 2" xfId="52"/>
    <cellStyle name="Comma 4 4" xfId="53"/>
    <cellStyle name="Comma 5" xfId="54"/>
    <cellStyle name="Comma 5 2" xfId="55"/>
    <cellStyle name="Comma 6" xfId="56"/>
    <cellStyle name="Comma 6 2" xfId="57"/>
    <cellStyle name="Comma 7" xfId="58"/>
    <cellStyle name="Comma 7 2" xfId="59"/>
    <cellStyle name="Comma 8" xfId="60"/>
    <cellStyle name="Currency" xfId="61"/>
    <cellStyle name="Currency [0]" xfId="62"/>
    <cellStyle name="Currency 2" xfId="63"/>
    <cellStyle name="Currency 2 2" xfId="64"/>
    <cellStyle name="Currency 2 2 2" xfId="65"/>
    <cellStyle name="Currency 2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Heading 4 2" xfId="73"/>
    <cellStyle name="Hyperlink" xfId="74"/>
    <cellStyle name="Input" xfId="75"/>
    <cellStyle name="Linked Cell" xfId="76"/>
    <cellStyle name="Neutral" xfId="77"/>
    <cellStyle name="Normal 2" xfId="78"/>
    <cellStyle name="Normal 2 2" xfId="79"/>
    <cellStyle name="Normal 2 2 2" xfId="80"/>
    <cellStyle name="Normal 2 2 3" xfId="81"/>
    <cellStyle name="Normal 2 3" xfId="82"/>
    <cellStyle name="Normal 2 4" xfId="83"/>
    <cellStyle name="Normal 3" xfId="84"/>
    <cellStyle name="Normal 3 2" xfId="85"/>
    <cellStyle name="Normal 4" xfId="86"/>
    <cellStyle name="Normal 4 2" xfId="87"/>
    <cellStyle name="Normal 4 3" xfId="88"/>
    <cellStyle name="Normal 5" xfId="89"/>
    <cellStyle name="Normal 6" xfId="90"/>
    <cellStyle name="Note" xfId="91"/>
    <cellStyle name="Output" xfId="92"/>
    <cellStyle name="Percent" xfId="93"/>
    <cellStyle name="Percent 2" xfId="94"/>
    <cellStyle name="Percent 3" xfId="95"/>
    <cellStyle name="Percent 4" xfId="96"/>
    <cellStyle name="Percent 4 2" xfId="97"/>
    <cellStyle name="Percent 4 3" xfId="98"/>
    <cellStyle name="Percent 5" xfId="99"/>
    <cellStyle name="Percent 6" xfId="100"/>
    <cellStyle name="Percent 7" xfId="101"/>
    <cellStyle name="Title" xfId="102"/>
    <cellStyle name="Total" xfId="103"/>
    <cellStyle name="Warning Text" xfId="104"/>
  </cellStyles>
  <dxfs count="7">
    <dxf>
      <font>
        <b/>
        <i val="0"/>
      </font>
      <fill>
        <patternFill>
          <bgColor rgb="FFFF0000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7%20Q2%20published%20files\BBA01-#445882-v1-Postcode_Lending_Publishable_Data_PL_Q3_2014___BBA_Aggregat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ata%20&amp;%20Research\Core%20Data%20Reporting\Postcode%20lending\NI%20Postcode%20Lending%20Data\2018%20Q4%20Data\NI%20Postcode%20PL%20Aggregate%20-%20Q4%202018%20-%20working%20fi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publish"/>
      <sheetName val="terminated"/>
    </sheetNames>
    <sheetDataSet>
      <sheetData sheetId="15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>
            <v>115740.48999999999</v>
          </cell>
          <cell r="E4" t="str">
            <v/>
          </cell>
          <cell r="F4">
            <v>142268.55</v>
          </cell>
          <cell r="G4">
            <v>80420.87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268436</v>
          </cell>
          <cell r="C9" t="str">
            <v/>
          </cell>
          <cell r="D9">
            <v>2316949.0700000008</v>
          </cell>
          <cell r="E9">
            <v>240965.18</v>
          </cell>
          <cell r="F9">
            <v>1030588.25</v>
          </cell>
          <cell r="G9">
            <v>1240200.6</v>
          </cell>
          <cell r="H9">
            <v>618575.2300000002</v>
          </cell>
          <cell r="I9">
            <v>532824.63</v>
          </cell>
          <cell r="J9">
            <v>1086218.3199999998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93322</v>
          </cell>
          <cell r="C11">
            <v>77629.03</v>
          </cell>
          <cell r="D11">
            <v>1343068.3899999987</v>
          </cell>
          <cell r="E11">
            <v>192807.48000000004</v>
          </cell>
          <cell r="F11">
            <v>470760.82</v>
          </cell>
          <cell r="G11">
            <v>1114008.31</v>
          </cell>
          <cell r="H11">
            <v>408748.0899999999</v>
          </cell>
          <cell r="I11">
            <v>509726.66000000003</v>
          </cell>
          <cell r="J11">
            <v>837107.1499999998</v>
          </cell>
        </row>
        <row r="12">
          <cell r="A12" t="str">
            <v>BT11 9</v>
          </cell>
          <cell r="B12">
            <v>62779</v>
          </cell>
          <cell r="C12">
            <v>68590.7</v>
          </cell>
          <cell r="D12">
            <v>1268923.7999999998</v>
          </cell>
          <cell r="E12">
            <v>256763.38000000006</v>
          </cell>
          <cell r="F12">
            <v>392402.33</v>
          </cell>
          <cell r="G12">
            <v>1152740.59</v>
          </cell>
          <cell r="H12">
            <v>350679.92</v>
          </cell>
          <cell r="I12">
            <v>454681.59</v>
          </cell>
          <cell r="J12">
            <v>827838.1399999994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162976.53</v>
          </cell>
          <cell r="E13" t="str">
            <v/>
          </cell>
          <cell r="F13" t="str">
            <v/>
          </cell>
          <cell r="G13">
            <v>161679.94</v>
          </cell>
          <cell r="H13">
            <v>69002.83</v>
          </cell>
          <cell r="I13">
            <v>39462.81</v>
          </cell>
          <cell r="J13">
            <v>110914.82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118281.26000000001</v>
          </cell>
          <cell r="E14">
            <v>32403.020000000004</v>
          </cell>
          <cell r="F14">
            <v>90793.03</v>
          </cell>
          <cell r="G14">
            <v>236340.93</v>
          </cell>
          <cell r="H14">
            <v>83483.09999999999</v>
          </cell>
          <cell r="I14">
            <v>65188.5</v>
          </cell>
          <cell r="J14">
            <v>163540.76</v>
          </cell>
        </row>
        <row r="15">
          <cell r="A15" t="str">
            <v>BT12 6</v>
          </cell>
          <cell r="B15">
            <v>36728</v>
          </cell>
          <cell r="C15">
            <v>93444.53</v>
          </cell>
          <cell r="D15">
            <v>318826.5</v>
          </cell>
          <cell r="E15">
            <v>110984.40000000005</v>
          </cell>
          <cell r="F15">
            <v>129376.82</v>
          </cell>
          <cell r="G15">
            <v>536360.94</v>
          </cell>
          <cell r="H15">
            <v>236023.68</v>
          </cell>
          <cell r="I15">
            <v>136671.58000000002</v>
          </cell>
          <cell r="J15">
            <v>307759.2200000002</v>
          </cell>
        </row>
        <row r="16">
          <cell r="A16" t="str">
            <v>BT12 7</v>
          </cell>
          <cell r="B16">
            <v>94808</v>
          </cell>
          <cell r="C16" t="str">
            <v/>
          </cell>
          <cell r="D16">
            <v>806227.0699999997</v>
          </cell>
          <cell r="E16">
            <v>107115.23999999999</v>
          </cell>
          <cell r="F16">
            <v>191700.9</v>
          </cell>
          <cell r="G16">
            <v>1024874.94</v>
          </cell>
          <cell r="H16">
            <v>249007.71</v>
          </cell>
          <cell r="I16">
            <v>347067.2</v>
          </cell>
          <cell r="J16">
            <v>517661.50000000006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101082.17</v>
          </cell>
          <cell r="E17">
            <v>57990.72</v>
          </cell>
          <cell r="F17" t="str">
            <v/>
          </cell>
          <cell r="G17">
            <v>338653.13</v>
          </cell>
          <cell r="H17">
            <v>115255.50999999998</v>
          </cell>
          <cell r="I17">
            <v>92737.3</v>
          </cell>
          <cell r="J17">
            <v>260129.77000000005</v>
          </cell>
        </row>
        <row r="18">
          <cell r="A18" t="str">
            <v>BT13 2</v>
          </cell>
          <cell r="B18">
            <v>21124</v>
          </cell>
          <cell r="C18" t="str">
            <v/>
          </cell>
          <cell r="D18">
            <v>345058.56999999995</v>
          </cell>
          <cell r="E18">
            <v>54430.130000000005</v>
          </cell>
          <cell r="F18">
            <v>183853.96</v>
          </cell>
          <cell r="G18">
            <v>323618.23</v>
          </cell>
          <cell r="H18">
            <v>101933.90000000002</v>
          </cell>
          <cell r="I18">
            <v>65909.22</v>
          </cell>
          <cell r="J18">
            <v>208905.18</v>
          </cell>
        </row>
        <row r="19">
          <cell r="A19" t="str">
            <v>BT13 3</v>
          </cell>
          <cell r="B19">
            <v>83748</v>
          </cell>
          <cell r="C19">
            <v>139734.92</v>
          </cell>
          <cell r="D19">
            <v>1202599.9299999997</v>
          </cell>
          <cell r="E19">
            <v>219434.56999999998</v>
          </cell>
          <cell r="F19">
            <v>326439.93</v>
          </cell>
          <cell r="G19">
            <v>1426745.39</v>
          </cell>
          <cell r="H19">
            <v>614708.2299999999</v>
          </cell>
          <cell r="I19">
            <v>422237.87</v>
          </cell>
          <cell r="J19">
            <v>1181003.5000000005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83745</v>
          </cell>
          <cell r="C21">
            <v>156153.53</v>
          </cell>
          <cell r="D21">
            <v>834795.06</v>
          </cell>
          <cell r="E21">
            <v>125440.88000000002</v>
          </cell>
          <cell r="F21">
            <v>428696.18</v>
          </cell>
          <cell r="G21">
            <v>1083245.2</v>
          </cell>
          <cell r="H21">
            <v>533277.8</v>
          </cell>
          <cell r="I21">
            <v>538689.53</v>
          </cell>
          <cell r="J21">
            <v>828484.1300000001</v>
          </cell>
        </row>
        <row r="22">
          <cell r="A22" t="str">
            <v>BT14 7</v>
          </cell>
          <cell r="B22">
            <v>81040</v>
          </cell>
          <cell r="C22">
            <v>85022.16</v>
          </cell>
          <cell r="D22">
            <v>713625.8699999998</v>
          </cell>
          <cell r="E22">
            <v>219915.66999999998</v>
          </cell>
          <cell r="F22">
            <v>197282.76</v>
          </cell>
          <cell r="G22">
            <v>1019454.69</v>
          </cell>
          <cell r="H22">
            <v>371464.45</v>
          </cell>
          <cell r="I22">
            <v>338987.59</v>
          </cell>
          <cell r="J22">
            <v>685037.42</v>
          </cell>
        </row>
        <row r="23">
          <cell r="A23" t="str">
            <v>BT14 8</v>
          </cell>
          <cell r="B23">
            <v>78333</v>
          </cell>
          <cell r="C23">
            <v>141679.02</v>
          </cell>
          <cell r="D23">
            <v>1119186.7599999998</v>
          </cell>
          <cell r="E23">
            <v>172831.24999999994</v>
          </cell>
          <cell r="F23">
            <v>486816.8</v>
          </cell>
          <cell r="G23">
            <v>1325236.5</v>
          </cell>
          <cell r="H23">
            <v>461543.5199999999</v>
          </cell>
          <cell r="I23">
            <v>546516.53</v>
          </cell>
          <cell r="J23">
            <v>740034.3799999998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>
            <v>58177.33</v>
          </cell>
          <cell r="E24" t="str">
            <v/>
          </cell>
          <cell r="F24" t="str">
            <v/>
          </cell>
          <cell r="G24">
            <v>85231.82</v>
          </cell>
          <cell r="H24" t="str">
            <v/>
          </cell>
          <cell r="I24" t="str">
            <v/>
          </cell>
          <cell r="J24">
            <v>58384.25</v>
          </cell>
        </row>
        <row r="25">
          <cell r="A25" t="str">
            <v>BT15 2</v>
          </cell>
          <cell r="B25">
            <v>33272</v>
          </cell>
          <cell r="C25" t="str">
            <v/>
          </cell>
          <cell r="D25">
            <v>162899.72</v>
          </cell>
          <cell r="E25" t="str">
            <v/>
          </cell>
          <cell r="F25" t="str">
            <v/>
          </cell>
          <cell r="G25">
            <v>310660.81</v>
          </cell>
          <cell r="H25">
            <v>135595.21</v>
          </cell>
          <cell r="I25">
            <v>135600.65</v>
          </cell>
          <cell r="J25">
            <v>262271.9199999999</v>
          </cell>
        </row>
        <row r="26">
          <cell r="A26" t="str">
            <v>BT15 3</v>
          </cell>
          <cell r="B26">
            <v>74528</v>
          </cell>
          <cell r="C26">
            <v>93132.24</v>
          </cell>
          <cell r="D26">
            <v>751261.1799999999</v>
          </cell>
          <cell r="E26">
            <v>66465.83999999998</v>
          </cell>
          <cell r="F26">
            <v>347070.42</v>
          </cell>
          <cell r="G26">
            <v>740017.04</v>
          </cell>
          <cell r="H26">
            <v>341179.36999999994</v>
          </cell>
          <cell r="I26">
            <v>222059.96</v>
          </cell>
          <cell r="J26">
            <v>741524.9300000002</v>
          </cell>
        </row>
        <row r="27">
          <cell r="A27" t="str">
            <v>BT15 4</v>
          </cell>
          <cell r="B27">
            <v>67107</v>
          </cell>
          <cell r="C27" t="str">
            <v/>
          </cell>
          <cell r="D27">
            <v>1110319.55</v>
          </cell>
          <cell r="E27">
            <v>201825.3</v>
          </cell>
          <cell r="F27">
            <v>366272.45</v>
          </cell>
          <cell r="G27">
            <v>542600.91</v>
          </cell>
          <cell r="H27">
            <v>342159.42999999993</v>
          </cell>
          <cell r="I27">
            <v>184100.61000000002</v>
          </cell>
          <cell r="J27">
            <v>447502.88000000006</v>
          </cell>
        </row>
        <row r="28">
          <cell r="A28" t="str">
            <v>BT15 5</v>
          </cell>
          <cell r="B28">
            <v>88455</v>
          </cell>
          <cell r="C28" t="str">
            <v/>
          </cell>
          <cell r="D28">
            <v>877809.4099999999</v>
          </cell>
          <cell r="E28">
            <v>104820.67999999998</v>
          </cell>
          <cell r="F28">
            <v>362391.79</v>
          </cell>
          <cell r="G28">
            <v>494523.97</v>
          </cell>
          <cell r="H28">
            <v>337159.2099999999</v>
          </cell>
          <cell r="I28">
            <v>204965.06</v>
          </cell>
          <cell r="J28">
            <v>483733.48</v>
          </cell>
        </row>
        <row r="29">
          <cell r="A29" t="str">
            <v>BT16 1</v>
          </cell>
          <cell r="B29">
            <v>119519</v>
          </cell>
          <cell r="C29">
            <v>87716.31</v>
          </cell>
          <cell r="D29">
            <v>2002114.9299999997</v>
          </cell>
          <cell r="E29">
            <v>521794.2899999999</v>
          </cell>
          <cell r="F29">
            <v>818939.61</v>
          </cell>
          <cell r="G29">
            <v>1375756.83</v>
          </cell>
          <cell r="H29">
            <v>621751.1800000002</v>
          </cell>
          <cell r="I29">
            <v>401721.21</v>
          </cell>
          <cell r="J29">
            <v>871297.5800000004</v>
          </cell>
        </row>
        <row r="30">
          <cell r="A30" t="str">
            <v>BT16 2</v>
          </cell>
          <cell r="B30">
            <v>88414</v>
          </cell>
          <cell r="C30">
            <v>127885.85</v>
          </cell>
          <cell r="D30">
            <v>1160379.3199999998</v>
          </cell>
          <cell r="E30">
            <v>209783.59999999998</v>
          </cell>
          <cell r="F30">
            <v>452326.31</v>
          </cell>
          <cell r="G30">
            <v>1335253.22</v>
          </cell>
          <cell r="H30">
            <v>326975.49999999994</v>
          </cell>
          <cell r="I30">
            <v>358919.25</v>
          </cell>
          <cell r="J30">
            <v>652508.35</v>
          </cell>
        </row>
        <row r="31">
          <cell r="A31" t="str">
            <v>BT17 0</v>
          </cell>
          <cell r="B31">
            <v>217995</v>
          </cell>
          <cell r="C31">
            <v>135957.95</v>
          </cell>
          <cell r="D31">
            <v>2774568.539999999</v>
          </cell>
          <cell r="E31">
            <v>367896.12000000005</v>
          </cell>
          <cell r="F31">
            <v>765791.25</v>
          </cell>
          <cell r="G31">
            <v>2922626.22</v>
          </cell>
          <cell r="H31">
            <v>746662.9799999999</v>
          </cell>
          <cell r="I31">
            <v>816508.86</v>
          </cell>
          <cell r="J31">
            <v>1691752.6199999985</v>
          </cell>
        </row>
        <row r="32">
          <cell r="A32" t="str">
            <v>BT17 9</v>
          </cell>
          <cell r="B32">
            <v>126122</v>
          </cell>
          <cell r="C32">
            <v>137265.35</v>
          </cell>
          <cell r="D32">
            <v>1184147.3499999999</v>
          </cell>
          <cell r="E32">
            <v>357972.39999999997</v>
          </cell>
          <cell r="F32">
            <v>750002.02</v>
          </cell>
          <cell r="G32">
            <v>1027093.5</v>
          </cell>
          <cell r="H32">
            <v>346090.65</v>
          </cell>
          <cell r="I32">
            <v>282882.13</v>
          </cell>
          <cell r="J32">
            <v>749729.8699999996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2427730.77</v>
          </cell>
          <cell r="E33">
            <v>277887.6500000001</v>
          </cell>
          <cell r="F33">
            <v>737072.2</v>
          </cell>
          <cell r="G33">
            <v>838215.1</v>
          </cell>
          <cell r="H33">
            <v>264496.74</v>
          </cell>
          <cell r="I33">
            <v>170788.44</v>
          </cell>
          <cell r="J33">
            <v>646471.66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154086</v>
          </cell>
          <cell r="C35">
            <v>162994.72</v>
          </cell>
          <cell r="D35">
            <v>954047.93</v>
          </cell>
          <cell r="E35">
            <v>347630.04</v>
          </cell>
          <cell r="F35">
            <v>1038965.08</v>
          </cell>
          <cell r="G35">
            <v>760599.75</v>
          </cell>
          <cell r="H35">
            <v>420347.13000000006</v>
          </cell>
          <cell r="I35">
            <v>165016.53</v>
          </cell>
          <cell r="J35">
            <v>747840.0300000001</v>
          </cell>
        </row>
        <row r="36">
          <cell r="A36" t="str">
            <v>BT19 1</v>
          </cell>
          <cell r="B36" t="str">
            <v/>
          </cell>
          <cell r="C36">
            <v>210316.15</v>
          </cell>
          <cell r="D36">
            <v>2850252.0800000005</v>
          </cell>
          <cell r="E36">
            <v>474707.64</v>
          </cell>
          <cell r="F36">
            <v>678292.98</v>
          </cell>
          <cell r="G36">
            <v>1885754.92</v>
          </cell>
          <cell r="H36">
            <v>1070330.1799999997</v>
          </cell>
          <cell r="I36">
            <v>533974.67</v>
          </cell>
          <cell r="J36">
            <v>1144546.1700000004</v>
          </cell>
        </row>
        <row r="37">
          <cell r="A37" t="str">
            <v>BT19 6</v>
          </cell>
          <cell r="B37">
            <v>143325</v>
          </cell>
          <cell r="C37">
            <v>282469.29</v>
          </cell>
          <cell r="D37">
            <v>2073277.05</v>
          </cell>
          <cell r="E37">
            <v>285533.84</v>
          </cell>
          <cell r="F37">
            <v>783108.12</v>
          </cell>
          <cell r="G37">
            <v>1766675.76</v>
          </cell>
          <cell r="H37">
            <v>1198683.4300000002</v>
          </cell>
          <cell r="I37">
            <v>639524.03</v>
          </cell>
          <cell r="J37">
            <v>794284.1099999999</v>
          </cell>
        </row>
        <row r="38">
          <cell r="A38" t="str">
            <v>BT19 7</v>
          </cell>
          <cell r="B38">
            <v>39063</v>
          </cell>
          <cell r="C38">
            <v>207178.73</v>
          </cell>
          <cell r="D38">
            <v>1860638.3500000006</v>
          </cell>
          <cell r="E38">
            <v>391776.45000000007</v>
          </cell>
          <cell r="F38">
            <v>568908.6</v>
          </cell>
          <cell r="G38">
            <v>1514662.55</v>
          </cell>
          <cell r="H38">
            <v>869641.32</v>
          </cell>
          <cell r="I38">
            <v>448601.16000000003</v>
          </cell>
          <cell r="J38">
            <v>995968.5299999998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80642.22999999998</v>
          </cell>
          <cell r="E40" t="str">
            <v/>
          </cell>
          <cell r="F40">
            <v>220707.08</v>
          </cell>
          <cell r="G40" t="str">
            <v/>
          </cell>
          <cell r="H40" t="str">
            <v/>
          </cell>
          <cell r="I40" t="str">
            <v/>
          </cell>
          <cell r="J40">
            <v>70924.21999999999</v>
          </cell>
        </row>
        <row r="41">
          <cell r="A41" t="str">
            <v>BT20 3</v>
          </cell>
          <cell r="B41">
            <v>91334</v>
          </cell>
          <cell r="C41">
            <v>191019.19</v>
          </cell>
          <cell r="D41">
            <v>1007935.1599999999</v>
          </cell>
          <cell r="E41">
            <v>183783.21999999997</v>
          </cell>
          <cell r="F41">
            <v>588085.32</v>
          </cell>
          <cell r="G41">
            <v>1031898.49</v>
          </cell>
          <cell r="H41">
            <v>974651.62</v>
          </cell>
          <cell r="I41">
            <v>309577.96</v>
          </cell>
          <cell r="J41">
            <v>841172.2099999995</v>
          </cell>
        </row>
        <row r="42">
          <cell r="A42" t="str">
            <v>BT20 4</v>
          </cell>
          <cell r="B42">
            <v>26843</v>
          </cell>
          <cell r="C42">
            <v>95232.5</v>
          </cell>
          <cell r="D42">
            <v>721466.91</v>
          </cell>
          <cell r="E42">
            <v>158158.43999999997</v>
          </cell>
          <cell r="F42">
            <v>429453.47</v>
          </cell>
          <cell r="G42">
            <v>780860.6</v>
          </cell>
          <cell r="H42">
            <v>582480.7800000001</v>
          </cell>
          <cell r="I42">
            <v>217597.7</v>
          </cell>
          <cell r="J42">
            <v>661431.77</v>
          </cell>
        </row>
        <row r="43">
          <cell r="A43" t="str">
            <v>BT20 5</v>
          </cell>
          <cell r="B43">
            <v>48527</v>
          </cell>
          <cell r="C43">
            <v>204573.32</v>
          </cell>
          <cell r="D43">
            <v>1411950.43</v>
          </cell>
          <cell r="E43">
            <v>128389.45000000003</v>
          </cell>
          <cell r="F43">
            <v>375094.36</v>
          </cell>
          <cell r="G43">
            <v>671047.55</v>
          </cell>
          <cell r="H43">
            <v>406434.41</v>
          </cell>
          <cell r="I43">
            <v>190831.83000000002</v>
          </cell>
          <cell r="J43">
            <v>277009.49000000005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 t="str">
            <v/>
          </cell>
          <cell r="C45">
            <v>149776.9</v>
          </cell>
          <cell r="D45">
            <v>1285448.070000001</v>
          </cell>
          <cell r="E45">
            <v>328695.4799999999</v>
          </cell>
          <cell r="F45">
            <v>605199.04</v>
          </cell>
          <cell r="G45">
            <v>912935.44</v>
          </cell>
          <cell r="H45">
            <v>635041.0699999998</v>
          </cell>
          <cell r="I45">
            <v>307809.18</v>
          </cell>
          <cell r="J45">
            <v>627113.1399999995</v>
          </cell>
        </row>
        <row r="46">
          <cell r="A46" t="str">
            <v>BT22 1</v>
          </cell>
          <cell r="B46">
            <v>67185</v>
          </cell>
          <cell r="C46">
            <v>187253.27</v>
          </cell>
          <cell r="D46">
            <v>2000937.0100000005</v>
          </cell>
          <cell r="E46">
            <v>634311.8200000001</v>
          </cell>
          <cell r="F46">
            <v>438612.25</v>
          </cell>
          <cell r="G46">
            <v>924667.09</v>
          </cell>
          <cell r="H46">
            <v>629833.3199999998</v>
          </cell>
          <cell r="I46">
            <v>454003.92</v>
          </cell>
          <cell r="J46">
            <v>1344357.3900000008</v>
          </cell>
        </row>
        <row r="47">
          <cell r="A47" t="str">
            <v>BT22 2</v>
          </cell>
          <cell r="B47">
            <v>104503</v>
          </cell>
          <cell r="C47">
            <v>209348.65</v>
          </cell>
          <cell r="D47">
            <v>1606531.8299999998</v>
          </cell>
          <cell r="E47">
            <v>319803.71999999986</v>
          </cell>
          <cell r="F47">
            <v>718325.04</v>
          </cell>
          <cell r="G47">
            <v>1383954.89</v>
          </cell>
          <cell r="H47">
            <v>606434.2100000002</v>
          </cell>
          <cell r="I47">
            <v>535829.33</v>
          </cell>
          <cell r="J47">
            <v>883897.1199999998</v>
          </cell>
        </row>
        <row r="48">
          <cell r="A48" t="str">
            <v>BT23 4</v>
          </cell>
          <cell r="B48">
            <v>54576</v>
          </cell>
          <cell r="C48">
            <v>317337.29</v>
          </cell>
          <cell r="D48">
            <v>2235733.099999999</v>
          </cell>
          <cell r="E48">
            <v>236807.32999999996</v>
          </cell>
          <cell r="F48">
            <v>518975.14</v>
          </cell>
          <cell r="G48">
            <v>881287.26</v>
          </cell>
          <cell r="H48">
            <v>582911.7399999999</v>
          </cell>
          <cell r="I48">
            <v>576974.74</v>
          </cell>
          <cell r="J48">
            <v>867798.9200000005</v>
          </cell>
        </row>
        <row r="49">
          <cell r="A49" t="str">
            <v>BT23 5</v>
          </cell>
          <cell r="B49">
            <v>99498</v>
          </cell>
          <cell r="C49">
            <v>132108.93</v>
          </cell>
          <cell r="D49">
            <v>2990903.9899999993</v>
          </cell>
          <cell r="E49">
            <v>457136.21000000014</v>
          </cell>
          <cell r="F49">
            <v>877344.71</v>
          </cell>
          <cell r="G49">
            <v>1672815.87</v>
          </cell>
          <cell r="H49">
            <v>640388.0299999998</v>
          </cell>
          <cell r="I49">
            <v>455054.23</v>
          </cell>
          <cell r="J49">
            <v>1680911.7299999997</v>
          </cell>
        </row>
        <row r="50">
          <cell r="A50" t="str">
            <v>BT23 6</v>
          </cell>
          <cell r="B50">
            <v>83737</v>
          </cell>
          <cell r="C50">
            <v>95176.41</v>
          </cell>
          <cell r="D50">
            <v>1935705.7074000011</v>
          </cell>
          <cell r="E50">
            <v>430064.0299999999</v>
          </cell>
          <cell r="F50">
            <v>734138.78</v>
          </cell>
          <cell r="G50">
            <v>984079.69</v>
          </cell>
          <cell r="H50">
            <v>395057.37</v>
          </cell>
          <cell r="I50">
            <v>345534.89</v>
          </cell>
          <cell r="J50">
            <v>784284.6600000001</v>
          </cell>
        </row>
        <row r="51">
          <cell r="A51" t="str">
            <v>BT23 7</v>
          </cell>
          <cell r="B51">
            <v>59608</v>
          </cell>
          <cell r="C51">
            <v>108806.61</v>
          </cell>
          <cell r="D51">
            <v>1572129.2100000002</v>
          </cell>
          <cell r="E51">
            <v>251415.44</v>
          </cell>
          <cell r="F51">
            <v>493391.57</v>
          </cell>
          <cell r="G51">
            <v>1275960.04</v>
          </cell>
          <cell r="H51">
            <v>631523.6099999999</v>
          </cell>
          <cell r="I51">
            <v>546010.75</v>
          </cell>
          <cell r="J51">
            <v>746043.3599999999</v>
          </cell>
        </row>
        <row r="52">
          <cell r="A52" t="str">
            <v>BT23 8</v>
          </cell>
          <cell r="B52">
            <v>129381</v>
          </cell>
          <cell r="C52">
            <v>237452</v>
          </cell>
          <cell r="D52">
            <v>2338814.95</v>
          </cell>
          <cell r="E52">
            <v>358233.79999999993</v>
          </cell>
          <cell r="F52">
            <v>471995.96</v>
          </cell>
          <cell r="G52">
            <v>1151721.99</v>
          </cell>
          <cell r="H52">
            <v>795891.5200000001</v>
          </cell>
          <cell r="I52">
            <v>723285.03</v>
          </cell>
          <cell r="J52">
            <v>1007231.94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51652</v>
          </cell>
          <cell r="C54" t="str">
            <v/>
          </cell>
          <cell r="D54">
            <v>936087.8200000002</v>
          </cell>
          <cell r="E54" t="str">
            <v/>
          </cell>
          <cell r="F54">
            <v>451010.98</v>
          </cell>
          <cell r="G54">
            <v>806738.13</v>
          </cell>
          <cell r="H54">
            <v>253373.49</v>
          </cell>
          <cell r="I54">
            <v>211068.78</v>
          </cell>
          <cell r="J54">
            <v>376899.36999999994</v>
          </cell>
        </row>
        <row r="55">
          <cell r="A55" t="str">
            <v>BT24 8</v>
          </cell>
          <cell r="B55">
            <v>296529</v>
          </cell>
          <cell r="C55">
            <v>88896.43</v>
          </cell>
          <cell r="D55">
            <v>2343785.569999999</v>
          </cell>
          <cell r="E55">
            <v>532772.05</v>
          </cell>
          <cell r="F55">
            <v>772164.02</v>
          </cell>
          <cell r="G55">
            <v>1084920.53</v>
          </cell>
          <cell r="H55">
            <v>300348.75000000006</v>
          </cell>
          <cell r="I55">
            <v>442319.8</v>
          </cell>
          <cell r="J55">
            <v>1270592.1099999996</v>
          </cell>
        </row>
        <row r="56">
          <cell r="A56" t="str">
            <v>BT25 1</v>
          </cell>
          <cell r="B56">
            <v>78624</v>
          </cell>
          <cell r="C56">
            <v>165317.34</v>
          </cell>
          <cell r="D56">
            <v>2159211.7899999996</v>
          </cell>
          <cell r="E56">
            <v>443664.09000000014</v>
          </cell>
          <cell r="F56">
            <v>896602.84</v>
          </cell>
          <cell r="G56">
            <v>1057908.11</v>
          </cell>
          <cell r="H56">
            <v>573792.55</v>
          </cell>
          <cell r="I56">
            <v>429885.60000000003</v>
          </cell>
          <cell r="J56">
            <v>1079209.42</v>
          </cell>
        </row>
        <row r="57">
          <cell r="A57" t="str">
            <v>BT25 2</v>
          </cell>
          <cell r="B57">
            <v>130964</v>
          </cell>
          <cell r="C57" t="str">
            <v/>
          </cell>
          <cell r="D57">
            <v>756111.2900000002</v>
          </cell>
          <cell r="E57">
            <v>192827.63000000003</v>
          </cell>
          <cell r="F57">
            <v>267699.3</v>
          </cell>
          <cell r="G57">
            <v>666522.35</v>
          </cell>
          <cell r="H57">
            <v>248324.45</v>
          </cell>
          <cell r="I57">
            <v>293520.9</v>
          </cell>
          <cell r="J57">
            <v>580144.38</v>
          </cell>
        </row>
        <row r="58">
          <cell r="A58" t="str">
            <v>BT26 6</v>
          </cell>
          <cell r="B58">
            <v>138447</v>
          </cell>
          <cell r="C58">
            <v>139607.35</v>
          </cell>
          <cell r="D58">
            <v>2132790.53976</v>
          </cell>
          <cell r="E58">
            <v>1624120.2100000002</v>
          </cell>
          <cell r="F58">
            <v>1071462.44</v>
          </cell>
          <cell r="G58">
            <v>1111673.76</v>
          </cell>
          <cell r="H58">
            <v>480778.5300000001</v>
          </cell>
          <cell r="I58">
            <v>276990.38</v>
          </cell>
          <cell r="J58">
            <v>832858.19</v>
          </cell>
        </row>
        <row r="59">
          <cell r="A59" t="str">
            <v>BT27 4</v>
          </cell>
          <cell r="B59">
            <v>81038</v>
          </cell>
          <cell r="C59">
            <v>198050.99</v>
          </cell>
          <cell r="D59">
            <v>1343528.32</v>
          </cell>
          <cell r="E59">
            <v>198154.9</v>
          </cell>
          <cell r="F59">
            <v>682868.42</v>
          </cell>
          <cell r="G59">
            <v>1034445.94</v>
          </cell>
          <cell r="H59">
            <v>729609.5600000005</v>
          </cell>
          <cell r="I59">
            <v>431744.98</v>
          </cell>
          <cell r="J59">
            <v>702265.7300000001</v>
          </cell>
        </row>
        <row r="60">
          <cell r="A60" t="str">
            <v>BT27 5</v>
          </cell>
          <cell r="B60">
            <v>171443</v>
          </cell>
          <cell r="C60">
            <v>211499.92</v>
          </cell>
          <cell r="D60">
            <v>1994989.8899999994</v>
          </cell>
          <cell r="E60">
            <v>483096.04000000015</v>
          </cell>
          <cell r="F60">
            <v>735269.15</v>
          </cell>
          <cell r="G60">
            <v>1546488.42</v>
          </cell>
          <cell r="H60">
            <v>591974.7799999996</v>
          </cell>
          <cell r="I60">
            <v>352981.42</v>
          </cell>
          <cell r="J60">
            <v>680468.8699999996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363188.75</v>
          </cell>
          <cell r="E61">
            <v>51859.229999999996</v>
          </cell>
          <cell r="F61">
            <v>169571.91</v>
          </cell>
          <cell r="G61">
            <v>166634.87</v>
          </cell>
          <cell r="H61">
            <v>71246.99</v>
          </cell>
          <cell r="I61">
            <v>90537.78</v>
          </cell>
          <cell r="J61">
            <v>171341.19999999998</v>
          </cell>
        </row>
        <row r="62">
          <cell r="A62" t="str">
            <v>BT28 1</v>
          </cell>
          <cell r="B62">
            <v>32348</v>
          </cell>
          <cell r="C62">
            <v>160267.65</v>
          </cell>
          <cell r="D62">
            <v>605829.5</v>
          </cell>
          <cell r="E62">
            <v>111419.53999999998</v>
          </cell>
          <cell r="F62">
            <v>332574.88</v>
          </cell>
          <cell r="G62">
            <v>961713.96</v>
          </cell>
          <cell r="H62">
            <v>258361.56999999995</v>
          </cell>
          <cell r="I62">
            <v>195836.24</v>
          </cell>
          <cell r="J62">
            <v>578115.88</v>
          </cell>
        </row>
        <row r="63">
          <cell r="A63" t="str">
            <v>BT28 2</v>
          </cell>
          <cell r="B63">
            <v>311207</v>
          </cell>
          <cell r="C63">
            <v>369311.01</v>
          </cell>
          <cell r="D63">
            <v>2834002.64</v>
          </cell>
          <cell r="E63">
            <v>462496.52999999997</v>
          </cell>
          <cell r="F63">
            <v>1315906.23</v>
          </cell>
          <cell r="G63">
            <v>2952960.68</v>
          </cell>
          <cell r="H63">
            <v>1208905.530000001</v>
          </cell>
          <cell r="I63">
            <v>919713.71</v>
          </cell>
          <cell r="J63">
            <v>1493994.990000001</v>
          </cell>
        </row>
        <row r="64">
          <cell r="A64" t="str">
            <v>BT28 3</v>
          </cell>
          <cell r="B64">
            <v>212605</v>
          </cell>
          <cell r="C64">
            <v>296259.57</v>
          </cell>
          <cell r="D64">
            <v>3010915.2399999998</v>
          </cell>
          <cell r="E64">
            <v>567343.26</v>
          </cell>
          <cell r="F64">
            <v>1109755.05</v>
          </cell>
          <cell r="G64">
            <v>2151091.03</v>
          </cell>
          <cell r="H64">
            <v>1016181.9800000002</v>
          </cell>
          <cell r="I64">
            <v>891437.89</v>
          </cell>
          <cell r="J64">
            <v>1368782.6199999996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238743</v>
          </cell>
          <cell r="C66">
            <v>107024.88</v>
          </cell>
          <cell r="D66">
            <v>3074020.53</v>
          </cell>
          <cell r="E66">
            <v>568692.0300000001</v>
          </cell>
          <cell r="F66">
            <v>779198.44</v>
          </cell>
          <cell r="G66">
            <v>1724789.12</v>
          </cell>
          <cell r="H66">
            <v>802745.88</v>
          </cell>
          <cell r="I66">
            <v>673974.27</v>
          </cell>
          <cell r="J66">
            <v>1736882.3000000005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108053.89</v>
          </cell>
          <cell r="E67" t="str">
            <v/>
          </cell>
          <cell r="F67">
            <v>137503.54</v>
          </cell>
          <cell r="G67">
            <v>138585.68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322530</v>
          </cell>
          <cell r="C69">
            <v>45919.34</v>
          </cell>
          <cell r="D69">
            <v>1938286.6399999985</v>
          </cell>
          <cell r="E69">
            <v>223006.06</v>
          </cell>
          <cell r="F69">
            <v>389631.58</v>
          </cell>
          <cell r="G69">
            <v>866549.51</v>
          </cell>
          <cell r="H69">
            <v>371789.93</v>
          </cell>
          <cell r="I69">
            <v>611582.6</v>
          </cell>
          <cell r="J69">
            <v>976224.4899999999</v>
          </cell>
        </row>
        <row r="70">
          <cell r="A70" t="str">
            <v>BT30 7</v>
          </cell>
          <cell r="B70">
            <v>224440</v>
          </cell>
          <cell r="C70" t="str">
            <v/>
          </cell>
          <cell r="D70">
            <v>1450456.01</v>
          </cell>
          <cell r="E70">
            <v>244952.83999999997</v>
          </cell>
          <cell r="F70">
            <v>185092.6</v>
          </cell>
          <cell r="G70">
            <v>711841.89</v>
          </cell>
          <cell r="H70">
            <v>125998.74</v>
          </cell>
          <cell r="I70">
            <v>358733.18</v>
          </cell>
          <cell r="J70">
            <v>586196.02</v>
          </cell>
        </row>
        <row r="71">
          <cell r="A71" t="str">
            <v>BT30 8</v>
          </cell>
          <cell r="B71">
            <v>176669</v>
          </cell>
          <cell r="C71" t="str">
            <v/>
          </cell>
          <cell r="D71">
            <v>1773811.8100000003</v>
          </cell>
          <cell r="E71">
            <v>235648.61</v>
          </cell>
          <cell r="F71">
            <v>165060.27</v>
          </cell>
          <cell r="G71">
            <v>635538.52</v>
          </cell>
          <cell r="H71">
            <v>185140.72</v>
          </cell>
          <cell r="I71">
            <v>379901.3</v>
          </cell>
          <cell r="J71">
            <v>657913.9999999997</v>
          </cell>
        </row>
        <row r="72">
          <cell r="A72" t="str">
            <v>BT30 9</v>
          </cell>
          <cell r="B72">
            <v>120421</v>
          </cell>
          <cell r="C72" t="str">
            <v/>
          </cell>
          <cell r="D72">
            <v>1802477.5400000005</v>
          </cell>
          <cell r="E72" t="str">
            <v/>
          </cell>
          <cell r="F72">
            <v>667338.7</v>
          </cell>
          <cell r="G72">
            <v>1187798.71</v>
          </cell>
          <cell r="H72">
            <v>317810.1000000001</v>
          </cell>
          <cell r="I72">
            <v>465951.14</v>
          </cell>
          <cell r="J72">
            <v>1114513.3800000001</v>
          </cell>
        </row>
        <row r="73">
          <cell r="A73" t="str">
            <v>BT31 9</v>
          </cell>
          <cell r="B73">
            <v>369012</v>
          </cell>
          <cell r="C73" t="str">
            <v/>
          </cell>
          <cell r="D73">
            <v>1498160.8100000008</v>
          </cell>
          <cell r="E73">
            <v>277897.58</v>
          </cell>
          <cell r="F73">
            <v>211977.77</v>
          </cell>
          <cell r="G73">
            <v>568660.48</v>
          </cell>
          <cell r="H73">
            <v>152646.92000000004</v>
          </cell>
          <cell r="I73">
            <v>299686.46</v>
          </cell>
          <cell r="J73">
            <v>1269326.8399999985</v>
          </cell>
        </row>
        <row r="74">
          <cell r="A74" t="str">
            <v>BT32 3</v>
          </cell>
          <cell r="B74">
            <v>263842</v>
          </cell>
          <cell r="C74">
            <v>112405.49</v>
          </cell>
          <cell r="D74">
            <v>1393143.8699999994</v>
          </cell>
          <cell r="E74">
            <v>289929.74999999994</v>
          </cell>
          <cell r="F74">
            <v>634232.28</v>
          </cell>
          <cell r="G74">
            <v>864465.51</v>
          </cell>
          <cell r="H74">
            <v>326060.43</v>
          </cell>
          <cell r="I74">
            <v>802674.62</v>
          </cell>
          <cell r="J74">
            <v>1008244.0099999994</v>
          </cell>
        </row>
        <row r="75">
          <cell r="A75" t="str">
            <v>BT32 4</v>
          </cell>
          <cell r="B75">
            <v>247350</v>
          </cell>
          <cell r="C75" t="str">
            <v/>
          </cell>
          <cell r="D75">
            <v>1706420.29</v>
          </cell>
          <cell r="E75">
            <v>176893.74999999997</v>
          </cell>
          <cell r="F75">
            <v>663358.03</v>
          </cell>
          <cell r="G75">
            <v>839170.85</v>
          </cell>
          <cell r="H75">
            <v>455417.44000000006</v>
          </cell>
          <cell r="I75">
            <v>601190.29</v>
          </cell>
          <cell r="J75">
            <v>730733.1500000001</v>
          </cell>
        </row>
        <row r="76">
          <cell r="A76" t="str">
            <v>BT32 5</v>
          </cell>
          <cell r="B76">
            <v>67250</v>
          </cell>
          <cell r="C76" t="str">
            <v/>
          </cell>
          <cell r="D76">
            <v>1144809.9800000004</v>
          </cell>
          <cell r="E76">
            <v>261922.07999999996</v>
          </cell>
          <cell r="F76" t="str">
            <v/>
          </cell>
          <cell r="G76">
            <v>301587.85</v>
          </cell>
          <cell r="H76">
            <v>130517.86</v>
          </cell>
          <cell r="I76">
            <v>238483.65</v>
          </cell>
          <cell r="J76">
            <v>393752.76999999996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529810</v>
          </cell>
          <cell r="C78" t="str">
            <v/>
          </cell>
          <cell r="D78">
            <v>1320055.7999999998</v>
          </cell>
          <cell r="E78">
            <v>335438.89000000025</v>
          </cell>
          <cell r="F78">
            <v>412441.12</v>
          </cell>
          <cell r="G78">
            <v>885662.06</v>
          </cell>
          <cell r="H78">
            <v>193452.26000000004</v>
          </cell>
          <cell r="I78">
            <v>263795.86</v>
          </cell>
          <cell r="J78">
            <v>1075455.0499999996</v>
          </cell>
        </row>
        <row r="79">
          <cell r="A79" t="str">
            <v>BT34 1</v>
          </cell>
          <cell r="B79">
            <v>190086</v>
          </cell>
          <cell r="C79">
            <v>87978.62</v>
          </cell>
          <cell r="D79">
            <v>1574543.9999999993</v>
          </cell>
          <cell r="E79">
            <v>164207.41999999998</v>
          </cell>
          <cell r="F79">
            <v>235701.58</v>
          </cell>
          <cell r="G79">
            <v>517511.77</v>
          </cell>
          <cell r="H79">
            <v>562212.94</v>
          </cell>
          <cell r="I79">
            <v>421958.97000000003</v>
          </cell>
          <cell r="J79">
            <v>634765.2199999999</v>
          </cell>
        </row>
        <row r="80">
          <cell r="A80" t="str">
            <v>BT34 2</v>
          </cell>
          <cell r="B80">
            <v>314992</v>
          </cell>
          <cell r="C80">
            <v>154693.06</v>
          </cell>
          <cell r="D80">
            <v>1834927.24857</v>
          </cell>
          <cell r="E80">
            <v>196880.41999999998</v>
          </cell>
          <cell r="F80">
            <v>395440.09</v>
          </cell>
          <cell r="G80">
            <v>660415.55</v>
          </cell>
          <cell r="H80">
            <v>604441.9499999998</v>
          </cell>
          <cell r="I80">
            <v>607128.28</v>
          </cell>
          <cell r="J80">
            <v>929895.1600000003</v>
          </cell>
        </row>
        <row r="81">
          <cell r="A81" t="str">
            <v>BT34 3</v>
          </cell>
          <cell r="B81">
            <v>821011</v>
          </cell>
          <cell r="C81">
            <v>170134.06</v>
          </cell>
          <cell r="D81">
            <v>1810819.3299999996</v>
          </cell>
          <cell r="E81">
            <v>241131.30000000005</v>
          </cell>
          <cell r="F81">
            <v>365924.7</v>
          </cell>
          <cell r="G81">
            <v>564882.54</v>
          </cell>
          <cell r="H81">
            <v>489833.06</v>
          </cell>
          <cell r="I81">
            <v>484020.81</v>
          </cell>
          <cell r="J81">
            <v>1404718.3300000005</v>
          </cell>
        </row>
        <row r="82">
          <cell r="A82" t="str">
            <v>BT34 4</v>
          </cell>
          <cell r="B82">
            <v>2109861</v>
          </cell>
          <cell r="C82">
            <v>114716.4</v>
          </cell>
          <cell r="D82">
            <v>2668993.2600000002</v>
          </cell>
          <cell r="E82">
            <v>534774.7400000002</v>
          </cell>
          <cell r="F82">
            <v>316679.76</v>
          </cell>
          <cell r="G82">
            <v>1105218.63</v>
          </cell>
          <cell r="H82">
            <v>315660.97</v>
          </cell>
          <cell r="I82">
            <v>338422.61</v>
          </cell>
          <cell r="J82">
            <v>529938.0399999999</v>
          </cell>
        </row>
        <row r="83">
          <cell r="A83" t="str">
            <v>BT34 5</v>
          </cell>
          <cell r="B83">
            <v>115611</v>
          </cell>
          <cell r="C83" t="str">
            <v/>
          </cell>
          <cell r="D83">
            <v>1667159.5299999996</v>
          </cell>
          <cell r="E83" t="str">
            <v/>
          </cell>
          <cell r="F83">
            <v>255103.94</v>
          </cell>
          <cell r="G83">
            <v>670915.36</v>
          </cell>
          <cell r="H83">
            <v>320641.38</v>
          </cell>
          <cell r="I83">
            <v>340706.47000000003</v>
          </cell>
          <cell r="J83">
            <v>1105341.6699999997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529836.6299999999</v>
          </cell>
          <cell r="E84" t="str">
            <v/>
          </cell>
          <cell r="F84">
            <v>71978.12</v>
          </cell>
          <cell r="G84">
            <v>178249.27</v>
          </cell>
          <cell r="H84" t="str">
            <v/>
          </cell>
          <cell r="I84">
            <v>131282.15</v>
          </cell>
          <cell r="J84">
            <v>495259.95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88694</v>
          </cell>
          <cell r="C86">
            <v>198122.93</v>
          </cell>
          <cell r="D86">
            <v>1284389.6700000004</v>
          </cell>
          <cell r="E86">
            <v>71151.42</v>
          </cell>
          <cell r="F86">
            <v>218104.51</v>
          </cell>
          <cell r="G86">
            <v>505109.15</v>
          </cell>
          <cell r="H86">
            <v>397232.92</v>
          </cell>
          <cell r="I86">
            <v>441129.27</v>
          </cell>
          <cell r="J86">
            <v>540602.1400000001</v>
          </cell>
        </row>
        <row r="87">
          <cell r="A87" t="str">
            <v>BT35 7</v>
          </cell>
          <cell r="B87">
            <v>151696</v>
          </cell>
          <cell r="C87">
            <v>106338.22</v>
          </cell>
          <cell r="D87">
            <v>1339275.2900000003</v>
          </cell>
          <cell r="E87" t="str">
            <v/>
          </cell>
          <cell r="F87">
            <v>252485.69</v>
          </cell>
          <cell r="G87">
            <v>461729.46</v>
          </cell>
          <cell r="H87">
            <v>438768.58</v>
          </cell>
          <cell r="I87">
            <v>484458.06</v>
          </cell>
          <cell r="J87">
            <v>624150.94</v>
          </cell>
        </row>
        <row r="88">
          <cell r="A88" t="str">
            <v>BT35 8</v>
          </cell>
          <cell r="B88">
            <v>242299</v>
          </cell>
          <cell r="C88">
            <v>293278.43</v>
          </cell>
          <cell r="D88">
            <v>1892877.4407899994</v>
          </cell>
          <cell r="E88">
            <v>187077.21000000005</v>
          </cell>
          <cell r="F88">
            <v>300211.69</v>
          </cell>
          <cell r="G88">
            <v>674471.61</v>
          </cell>
          <cell r="H88">
            <v>753625.3900000001</v>
          </cell>
          <cell r="I88">
            <v>707748.47</v>
          </cell>
          <cell r="J88">
            <v>842469.36</v>
          </cell>
        </row>
        <row r="89">
          <cell r="A89" t="str">
            <v>BT35 9</v>
          </cell>
          <cell r="B89">
            <v>184958</v>
          </cell>
          <cell r="C89">
            <v>137797.39</v>
          </cell>
          <cell r="D89">
            <v>2228346.0967560005</v>
          </cell>
          <cell r="E89" t="str">
            <v/>
          </cell>
          <cell r="F89">
            <v>176579.48</v>
          </cell>
          <cell r="G89">
            <v>459628.33</v>
          </cell>
          <cell r="H89">
            <v>315456.1599999999</v>
          </cell>
          <cell r="I89">
            <v>255063.56</v>
          </cell>
          <cell r="J89">
            <v>482526.18000000005</v>
          </cell>
        </row>
        <row r="90">
          <cell r="A90" t="str">
            <v>BT36 4</v>
          </cell>
          <cell r="B90">
            <v>79539</v>
          </cell>
          <cell r="C90" t="str">
            <v/>
          </cell>
          <cell r="D90">
            <v>997991.2399999999</v>
          </cell>
          <cell r="E90">
            <v>183396.07999999996</v>
          </cell>
          <cell r="F90">
            <v>480073.32</v>
          </cell>
          <cell r="G90">
            <v>889278.75</v>
          </cell>
          <cell r="H90">
            <v>739559.0700000002</v>
          </cell>
          <cell r="I90">
            <v>412789.23</v>
          </cell>
          <cell r="J90">
            <v>705398.5800000003</v>
          </cell>
        </row>
        <row r="91">
          <cell r="A91" t="str">
            <v>BT36 5</v>
          </cell>
          <cell r="B91">
            <v>177489</v>
          </cell>
          <cell r="C91" t="str">
            <v/>
          </cell>
          <cell r="D91">
            <v>1914428.6400000001</v>
          </cell>
          <cell r="E91">
            <v>192874.93999999992</v>
          </cell>
          <cell r="F91">
            <v>689810.49</v>
          </cell>
          <cell r="G91">
            <v>1664925.38</v>
          </cell>
          <cell r="H91">
            <v>996412.7</v>
          </cell>
          <cell r="I91">
            <v>728147.5700000001</v>
          </cell>
          <cell r="J91">
            <v>812509.4400000001</v>
          </cell>
        </row>
        <row r="92">
          <cell r="A92" t="str">
            <v>BT36 6</v>
          </cell>
          <cell r="B92">
            <v>131455</v>
          </cell>
          <cell r="C92">
            <v>125015.61</v>
          </cell>
          <cell r="D92">
            <v>2049728.4499999997</v>
          </cell>
          <cell r="E92">
            <v>492822.86000000016</v>
          </cell>
          <cell r="F92">
            <v>805904.12</v>
          </cell>
          <cell r="G92">
            <v>1974439.12</v>
          </cell>
          <cell r="H92">
            <v>1348080.2600000002</v>
          </cell>
          <cell r="I92">
            <v>1040340.9</v>
          </cell>
          <cell r="J92">
            <v>849548.96</v>
          </cell>
        </row>
        <row r="93">
          <cell r="A93" t="str">
            <v>BT36 7</v>
          </cell>
          <cell r="B93">
            <v>275058</v>
          </cell>
          <cell r="C93">
            <v>112466.94</v>
          </cell>
          <cell r="D93">
            <v>1827646.1600000006</v>
          </cell>
          <cell r="E93">
            <v>395964.81999999995</v>
          </cell>
          <cell r="F93">
            <v>718571.3</v>
          </cell>
          <cell r="G93">
            <v>1813906.46</v>
          </cell>
          <cell r="H93">
            <v>1023118.12</v>
          </cell>
          <cell r="I93">
            <v>624974.38</v>
          </cell>
          <cell r="J93">
            <v>810282.9300000002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179466</v>
          </cell>
          <cell r="C95">
            <v>166742.92</v>
          </cell>
          <cell r="D95">
            <v>2725182.48</v>
          </cell>
          <cell r="E95">
            <v>545881.0300000001</v>
          </cell>
          <cell r="F95">
            <v>1381386.18</v>
          </cell>
          <cell r="G95">
            <v>2059357.23</v>
          </cell>
          <cell r="H95">
            <v>1063405.4399999995</v>
          </cell>
          <cell r="I95">
            <v>744411.52</v>
          </cell>
          <cell r="J95">
            <v>1205073.14</v>
          </cell>
        </row>
        <row r="96">
          <cell r="A96" t="str">
            <v>BT37 9</v>
          </cell>
          <cell r="B96">
            <v>92649</v>
          </cell>
          <cell r="C96">
            <v>72242.22</v>
          </cell>
          <cell r="D96">
            <v>746474.8800000001</v>
          </cell>
          <cell r="E96">
            <v>71184.14</v>
          </cell>
          <cell r="F96">
            <v>237841.89</v>
          </cell>
          <cell r="G96">
            <v>947881.97</v>
          </cell>
          <cell r="H96">
            <v>433356.16</v>
          </cell>
          <cell r="I96">
            <v>387776.17</v>
          </cell>
          <cell r="J96">
            <v>567954.06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83127</v>
          </cell>
          <cell r="C98">
            <v>165412.22</v>
          </cell>
          <cell r="D98">
            <v>1492708.5399999998</v>
          </cell>
          <cell r="E98">
            <v>371407.38000000006</v>
          </cell>
          <cell r="F98">
            <v>483651.72</v>
          </cell>
          <cell r="G98">
            <v>1663699.26</v>
          </cell>
          <cell r="H98">
            <v>1793881.9200000004</v>
          </cell>
          <cell r="I98">
            <v>502642.23</v>
          </cell>
          <cell r="J98">
            <v>649236.9299999997</v>
          </cell>
        </row>
        <row r="99">
          <cell r="A99" t="str">
            <v>BT38 8</v>
          </cell>
          <cell r="B99" t="str">
            <v/>
          </cell>
          <cell r="C99">
            <v>128456.53</v>
          </cell>
          <cell r="D99">
            <v>2554709.6699999995</v>
          </cell>
          <cell r="E99" t="str">
            <v/>
          </cell>
          <cell r="F99">
            <v>844873.99</v>
          </cell>
          <cell r="G99">
            <v>2346190.99</v>
          </cell>
          <cell r="H99">
            <v>1784363.6400000013</v>
          </cell>
          <cell r="I99">
            <v>726430.23</v>
          </cell>
          <cell r="J99">
            <v>1200815.4900000005</v>
          </cell>
        </row>
        <row r="100">
          <cell r="A100" t="str">
            <v>BT38 9</v>
          </cell>
          <cell r="B100">
            <v>129252</v>
          </cell>
          <cell r="C100">
            <v>108954.84</v>
          </cell>
          <cell r="D100">
            <v>2065234.8200000008</v>
          </cell>
          <cell r="E100">
            <v>397489</v>
          </cell>
          <cell r="F100">
            <v>786350.1</v>
          </cell>
          <cell r="G100">
            <v>1787828.91</v>
          </cell>
          <cell r="H100">
            <v>1239003.9</v>
          </cell>
          <cell r="I100">
            <v>701471.01</v>
          </cell>
          <cell r="J100">
            <v>595732.1500000001</v>
          </cell>
        </row>
        <row r="101">
          <cell r="A101" t="str">
            <v>BT39 0</v>
          </cell>
          <cell r="B101">
            <v>141938</v>
          </cell>
          <cell r="C101" t="str">
            <v/>
          </cell>
          <cell r="D101">
            <v>1843788.2600000005</v>
          </cell>
          <cell r="E101">
            <v>303805.84</v>
          </cell>
          <cell r="F101">
            <v>491483.67</v>
          </cell>
          <cell r="G101">
            <v>991366.08</v>
          </cell>
          <cell r="H101">
            <v>608296.65</v>
          </cell>
          <cell r="I101">
            <v>389067.29</v>
          </cell>
          <cell r="J101">
            <v>645366.43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179905</v>
          </cell>
          <cell r="C103">
            <v>129920.09</v>
          </cell>
          <cell r="D103">
            <v>3360568.6500000022</v>
          </cell>
          <cell r="E103">
            <v>1169125.6299999997</v>
          </cell>
          <cell r="F103">
            <v>1032087.66</v>
          </cell>
          <cell r="G103">
            <v>2160550.86</v>
          </cell>
          <cell r="H103">
            <v>1037396.01</v>
          </cell>
          <cell r="I103">
            <v>750738.58</v>
          </cell>
          <cell r="J103">
            <v>1606821.46</v>
          </cell>
        </row>
        <row r="104">
          <cell r="A104" t="str">
            <v>BT4 1</v>
          </cell>
          <cell r="B104">
            <v>64080</v>
          </cell>
          <cell r="C104">
            <v>129153.37</v>
          </cell>
          <cell r="D104">
            <v>865824.76</v>
          </cell>
          <cell r="E104">
            <v>137538.55000000002</v>
          </cell>
          <cell r="F104">
            <v>290591.53</v>
          </cell>
          <cell r="G104">
            <v>1076936.34</v>
          </cell>
          <cell r="H104">
            <v>341576.06000000006</v>
          </cell>
          <cell r="I104">
            <v>287388.31</v>
          </cell>
          <cell r="J104">
            <v>596628.8800000005</v>
          </cell>
        </row>
        <row r="105">
          <cell r="A105" t="str">
            <v>BT4 2</v>
          </cell>
          <cell r="B105">
            <v>89472</v>
          </cell>
          <cell r="C105">
            <v>136272.22</v>
          </cell>
          <cell r="D105">
            <v>1860029.2600000007</v>
          </cell>
          <cell r="E105">
            <v>796391.3400000001</v>
          </cell>
          <cell r="F105">
            <v>741054.23</v>
          </cell>
          <cell r="G105">
            <v>1082598.04</v>
          </cell>
          <cell r="H105">
            <v>323286.1</v>
          </cell>
          <cell r="I105">
            <v>357057.24</v>
          </cell>
          <cell r="J105">
            <v>670292.0600000003</v>
          </cell>
        </row>
        <row r="106">
          <cell r="A106" t="str">
            <v>BT4 3</v>
          </cell>
          <cell r="B106">
            <v>56915</v>
          </cell>
          <cell r="C106">
            <v>147619.07</v>
          </cell>
          <cell r="D106">
            <v>1023557.1700000002</v>
          </cell>
          <cell r="E106">
            <v>167468.44999999998</v>
          </cell>
          <cell r="F106">
            <v>401296.07</v>
          </cell>
          <cell r="G106">
            <v>716561.46</v>
          </cell>
          <cell r="H106">
            <v>282689.72</v>
          </cell>
          <cell r="I106">
            <v>260394.79</v>
          </cell>
          <cell r="J106">
            <v>333682.31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 t="str">
            <v/>
          </cell>
          <cell r="C108" t="str">
            <v/>
          </cell>
          <cell r="D108">
            <v>878705.3700000002</v>
          </cell>
          <cell r="E108">
            <v>67166.88999999998</v>
          </cell>
          <cell r="F108">
            <v>255836.92</v>
          </cell>
          <cell r="G108">
            <v>1010675.58</v>
          </cell>
          <cell r="H108">
            <v>130483.05999999998</v>
          </cell>
          <cell r="I108">
            <v>613619.02</v>
          </cell>
          <cell r="J108">
            <v>559039.3300000002</v>
          </cell>
        </row>
        <row r="109">
          <cell r="A109" t="str">
            <v>BT40 2</v>
          </cell>
          <cell r="B109">
            <v>103242</v>
          </cell>
          <cell r="C109">
            <v>67461.09</v>
          </cell>
          <cell r="D109">
            <v>1429373.6900000002</v>
          </cell>
          <cell r="E109">
            <v>199317.15999999997</v>
          </cell>
          <cell r="F109">
            <v>477383.61</v>
          </cell>
          <cell r="G109">
            <v>2254327.59</v>
          </cell>
          <cell r="H109">
            <v>400200.6999999999</v>
          </cell>
          <cell r="I109">
            <v>1193580.94</v>
          </cell>
          <cell r="J109">
            <v>1049804.8199999994</v>
          </cell>
        </row>
        <row r="110">
          <cell r="A110" t="str">
            <v>BT40 3</v>
          </cell>
          <cell r="B110">
            <v>90279</v>
          </cell>
          <cell r="C110" t="str">
            <v/>
          </cell>
          <cell r="D110">
            <v>904228.2800000001</v>
          </cell>
          <cell r="E110">
            <v>246829.87</v>
          </cell>
          <cell r="F110">
            <v>327002.94</v>
          </cell>
          <cell r="G110">
            <v>1176242.57</v>
          </cell>
          <cell r="H110">
            <v>269439.38999999996</v>
          </cell>
          <cell r="I110">
            <v>644910.8</v>
          </cell>
          <cell r="J110">
            <v>477924.55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128761</v>
          </cell>
          <cell r="C112" t="str">
            <v/>
          </cell>
          <cell r="D112">
            <v>1479704.8799999997</v>
          </cell>
          <cell r="E112">
            <v>186978.67000000004</v>
          </cell>
          <cell r="F112">
            <v>319206.4</v>
          </cell>
          <cell r="G112">
            <v>719982.38</v>
          </cell>
          <cell r="H112">
            <v>362376.3</v>
          </cell>
          <cell r="I112">
            <v>516088.87</v>
          </cell>
          <cell r="J112">
            <v>885956.3099999999</v>
          </cell>
        </row>
        <row r="113">
          <cell r="A113" t="str">
            <v>BT41 2</v>
          </cell>
          <cell r="B113">
            <v>569025</v>
          </cell>
          <cell r="C113">
            <v>209212.29</v>
          </cell>
          <cell r="D113">
            <v>2407429.2500000005</v>
          </cell>
          <cell r="E113">
            <v>996592.4499999997</v>
          </cell>
          <cell r="F113">
            <v>699627.91</v>
          </cell>
          <cell r="G113">
            <v>1311331.57</v>
          </cell>
          <cell r="H113">
            <v>574318.17</v>
          </cell>
          <cell r="I113">
            <v>673521.3200000001</v>
          </cell>
          <cell r="J113">
            <v>722846.9500000001</v>
          </cell>
        </row>
        <row r="114">
          <cell r="A114" t="str">
            <v>BT41 3</v>
          </cell>
          <cell r="B114">
            <v>414025</v>
          </cell>
          <cell r="C114">
            <v>86378.38</v>
          </cell>
          <cell r="D114">
            <v>2766369.919999998</v>
          </cell>
          <cell r="E114">
            <v>424453.77</v>
          </cell>
          <cell r="F114">
            <v>417463.61</v>
          </cell>
          <cell r="G114">
            <v>808969.3</v>
          </cell>
          <cell r="H114">
            <v>520956.82999999967</v>
          </cell>
          <cell r="I114">
            <v>633864.79</v>
          </cell>
          <cell r="J114">
            <v>696452.6400000001</v>
          </cell>
        </row>
        <row r="115">
          <cell r="A115" t="str">
            <v>BT41 4</v>
          </cell>
          <cell r="B115">
            <v>148255</v>
          </cell>
          <cell r="C115">
            <v>112433.75</v>
          </cell>
          <cell r="D115">
            <v>1773381.5300000005</v>
          </cell>
          <cell r="E115">
            <v>353165.58999999997</v>
          </cell>
          <cell r="F115">
            <v>698161.45</v>
          </cell>
          <cell r="G115">
            <v>896865.34</v>
          </cell>
          <cell r="H115">
            <v>476277.18000000005</v>
          </cell>
          <cell r="I115">
            <v>768662.88</v>
          </cell>
          <cell r="J115">
            <v>687723.03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171924</v>
          </cell>
          <cell r="C117">
            <v>84696.18</v>
          </cell>
          <cell r="D117">
            <v>1734829.91</v>
          </cell>
          <cell r="E117">
            <v>443322.8899999999</v>
          </cell>
          <cell r="F117">
            <v>302462.16</v>
          </cell>
          <cell r="G117">
            <v>1802501</v>
          </cell>
          <cell r="H117">
            <v>792880.83</v>
          </cell>
          <cell r="I117">
            <v>579553.74</v>
          </cell>
          <cell r="J117">
            <v>545506.22</v>
          </cell>
        </row>
        <row r="118">
          <cell r="A118" t="str">
            <v>BT42 2</v>
          </cell>
          <cell r="B118">
            <v>82604</v>
          </cell>
          <cell r="C118">
            <v>283365.81</v>
          </cell>
          <cell r="D118">
            <v>1702390.6399999997</v>
          </cell>
          <cell r="E118">
            <v>506779.6299999999</v>
          </cell>
          <cell r="F118">
            <v>437879.77</v>
          </cell>
          <cell r="G118">
            <v>1254699.14</v>
          </cell>
          <cell r="H118">
            <v>673116.5800000002</v>
          </cell>
          <cell r="I118">
            <v>455308.54000000004</v>
          </cell>
          <cell r="J118">
            <v>701265.3200000002</v>
          </cell>
        </row>
        <row r="119">
          <cell r="A119" t="str">
            <v>BT42 3</v>
          </cell>
          <cell r="B119" t="str">
            <v/>
          </cell>
          <cell r="C119">
            <v>66673.76</v>
          </cell>
          <cell r="D119">
            <v>993614.3700000001</v>
          </cell>
          <cell r="E119">
            <v>390297.0400000001</v>
          </cell>
          <cell r="F119">
            <v>257692.4</v>
          </cell>
          <cell r="G119">
            <v>1157170.44</v>
          </cell>
          <cell r="H119">
            <v>452407.3000000001</v>
          </cell>
          <cell r="I119">
            <v>453099.64</v>
          </cell>
          <cell r="J119">
            <v>397835.10000000003</v>
          </cell>
        </row>
        <row r="120">
          <cell r="A120" t="str">
            <v>BT42 4</v>
          </cell>
          <cell r="B120">
            <v>72369</v>
          </cell>
          <cell r="C120">
            <v>100017.44</v>
          </cell>
          <cell r="D120">
            <v>1045736.8600000002</v>
          </cell>
          <cell r="E120">
            <v>446157.7800000001</v>
          </cell>
          <cell r="F120" t="str">
            <v/>
          </cell>
          <cell r="G120">
            <v>766658.74</v>
          </cell>
          <cell r="H120">
            <v>387870.37999999995</v>
          </cell>
          <cell r="I120">
            <v>295150.88</v>
          </cell>
          <cell r="J120">
            <v>468352.63000000006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36071</v>
          </cell>
          <cell r="C122">
            <v>145135.42</v>
          </cell>
          <cell r="D122">
            <v>747698.76</v>
          </cell>
          <cell r="E122">
            <v>145103.99000000005</v>
          </cell>
          <cell r="F122">
            <v>145875.28</v>
          </cell>
          <cell r="G122">
            <v>763570.84</v>
          </cell>
          <cell r="H122">
            <v>307613.81</v>
          </cell>
          <cell r="I122">
            <v>304131.52</v>
          </cell>
          <cell r="J122">
            <v>347833.1799999999</v>
          </cell>
        </row>
        <row r="123">
          <cell r="A123" t="str">
            <v>BT43 6</v>
          </cell>
          <cell r="B123">
            <v>112359</v>
          </cell>
          <cell r="C123">
            <v>203591.99</v>
          </cell>
          <cell r="D123">
            <v>984470.0400000002</v>
          </cell>
          <cell r="E123">
            <v>329053.5399999999</v>
          </cell>
          <cell r="F123">
            <v>213479.75</v>
          </cell>
          <cell r="G123">
            <v>776932.95</v>
          </cell>
          <cell r="H123">
            <v>427123.2800000001</v>
          </cell>
          <cell r="I123">
            <v>302053.36</v>
          </cell>
          <cell r="J123">
            <v>469113.98</v>
          </cell>
        </row>
        <row r="124">
          <cell r="A124" t="str">
            <v>BT43 7</v>
          </cell>
          <cell r="B124">
            <v>203454</v>
          </cell>
          <cell r="C124">
            <v>110047.55</v>
          </cell>
          <cell r="D124">
            <v>950634.2999999998</v>
          </cell>
          <cell r="E124">
            <v>185093.85000000003</v>
          </cell>
          <cell r="F124">
            <v>195951.86</v>
          </cell>
          <cell r="G124">
            <v>884089.53</v>
          </cell>
          <cell r="H124">
            <v>353012.47</v>
          </cell>
          <cell r="I124">
            <v>342276.31</v>
          </cell>
          <cell r="J124">
            <v>316288.93</v>
          </cell>
        </row>
        <row r="125">
          <cell r="A125" t="str">
            <v>BT44 0</v>
          </cell>
          <cell r="B125">
            <v>194531</v>
          </cell>
          <cell r="C125" t="str">
            <v/>
          </cell>
          <cell r="D125">
            <v>1131512.6299999997</v>
          </cell>
          <cell r="E125">
            <v>357966.24999999994</v>
          </cell>
          <cell r="F125">
            <v>290973.25</v>
          </cell>
          <cell r="G125">
            <v>654104.5</v>
          </cell>
          <cell r="H125">
            <v>152863.79</v>
          </cell>
          <cell r="I125">
            <v>365461.06</v>
          </cell>
          <cell r="J125">
            <v>174195.66999999998</v>
          </cell>
        </row>
        <row r="126">
          <cell r="A126" t="str">
            <v>BT44 8</v>
          </cell>
          <cell r="B126">
            <v>128991</v>
          </cell>
          <cell r="C126">
            <v>124298.06</v>
          </cell>
          <cell r="D126">
            <v>1481181</v>
          </cell>
          <cell r="E126">
            <v>762836.1800000003</v>
          </cell>
          <cell r="F126">
            <v>233810.78</v>
          </cell>
          <cell r="G126">
            <v>586597.21</v>
          </cell>
          <cell r="H126">
            <v>368618.93</v>
          </cell>
          <cell r="I126">
            <v>430752.13</v>
          </cell>
          <cell r="J126">
            <v>290606.06000000006</v>
          </cell>
        </row>
        <row r="127">
          <cell r="A127" t="str">
            <v>BT44 9</v>
          </cell>
          <cell r="B127">
            <v>292302</v>
          </cell>
          <cell r="C127" t="str">
            <v/>
          </cell>
          <cell r="D127">
            <v>1430914.7299999995</v>
          </cell>
          <cell r="E127">
            <v>238931.60000000003</v>
          </cell>
          <cell r="F127">
            <v>208889.01</v>
          </cell>
          <cell r="G127">
            <v>894983.28</v>
          </cell>
          <cell r="H127">
            <v>347335.56999999995</v>
          </cell>
          <cell r="I127">
            <v>458978.46</v>
          </cell>
          <cell r="J127">
            <v>377329.0899999999</v>
          </cell>
        </row>
        <row r="128">
          <cell r="A128" t="str">
            <v>BT45 5</v>
          </cell>
          <cell r="B128">
            <v>182286</v>
          </cell>
          <cell r="C128" t="str">
            <v/>
          </cell>
          <cell r="D128">
            <v>1481031.1300000004</v>
          </cell>
          <cell r="E128">
            <v>245052.94999999995</v>
          </cell>
          <cell r="F128">
            <v>169617.44</v>
          </cell>
          <cell r="G128">
            <v>655604.64</v>
          </cell>
          <cell r="H128">
            <v>147768.30000000005</v>
          </cell>
          <cell r="I128">
            <v>834818.92</v>
          </cell>
          <cell r="J128">
            <v>1035925.2799999999</v>
          </cell>
        </row>
        <row r="129">
          <cell r="A129" t="str">
            <v>BT45 6</v>
          </cell>
          <cell r="B129">
            <v>168152</v>
          </cell>
          <cell r="C129" t="str">
            <v/>
          </cell>
          <cell r="D129">
            <v>1541875.9200000002</v>
          </cell>
          <cell r="E129">
            <v>365272.9799999999</v>
          </cell>
          <cell r="F129">
            <v>101925.46</v>
          </cell>
          <cell r="G129">
            <v>553913.08</v>
          </cell>
          <cell r="H129">
            <v>77200.79999999999</v>
          </cell>
          <cell r="I129">
            <v>664242.39</v>
          </cell>
          <cell r="J129">
            <v>560077.0900000001</v>
          </cell>
        </row>
        <row r="130">
          <cell r="A130" t="str">
            <v>BT45 7</v>
          </cell>
          <cell r="B130">
            <v>249118</v>
          </cell>
          <cell r="C130" t="str">
            <v/>
          </cell>
          <cell r="D130">
            <v>2210762.4700000007</v>
          </cell>
          <cell r="E130">
            <v>187115.86000000007</v>
          </cell>
          <cell r="F130">
            <v>203476.62</v>
          </cell>
          <cell r="G130">
            <v>578686.85</v>
          </cell>
          <cell r="H130">
            <v>155857.3</v>
          </cell>
          <cell r="I130">
            <v>995141.899999999</v>
          </cell>
          <cell r="J130">
            <v>1133408.84</v>
          </cell>
        </row>
        <row r="131">
          <cell r="A131" t="str">
            <v>BT45 8</v>
          </cell>
          <cell r="B131">
            <v>268249</v>
          </cell>
          <cell r="C131" t="str">
            <v/>
          </cell>
          <cell r="D131">
            <v>2233515.0100000002</v>
          </cell>
          <cell r="E131">
            <v>445057.91</v>
          </cell>
          <cell r="F131">
            <v>257097.94</v>
          </cell>
          <cell r="G131">
            <v>675731.78</v>
          </cell>
          <cell r="H131">
            <v>195270.69999999995</v>
          </cell>
          <cell r="I131">
            <v>911523.93</v>
          </cell>
          <cell r="J131">
            <v>1078348.2500000002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96117</v>
          </cell>
          <cell r="C133" t="str">
            <v/>
          </cell>
          <cell r="D133">
            <v>3420014.8100000005</v>
          </cell>
          <cell r="E133">
            <v>350229.31000000006</v>
          </cell>
          <cell r="F133">
            <v>233282.58</v>
          </cell>
          <cell r="G133">
            <v>525340.74</v>
          </cell>
          <cell r="H133">
            <v>84454.61</v>
          </cell>
          <cell r="I133">
            <v>521534.67</v>
          </cell>
          <cell r="J133">
            <v>1762303.7299999995</v>
          </cell>
        </row>
        <row r="134">
          <cell r="A134" t="str">
            <v>BT47 2</v>
          </cell>
          <cell r="B134">
            <v>148582</v>
          </cell>
          <cell r="C134" t="str">
            <v/>
          </cell>
          <cell r="D134">
            <v>1661603.0399999996</v>
          </cell>
          <cell r="E134">
            <v>263125.73000000004</v>
          </cell>
          <cell r="F134">
            <v>725497.69</v>
          </cell>
          <cell r="G134">
            <v>712523.29</v>
          </cell>
          <cell r="H134">
            <v>961619.8099999998</v>
          </cell>
          <cell r="I134">
            <v>582682.9</v>
          </cell>
          <cell r="J134">
            <v>823050.33</v>
          </cell>
        </row>
        <row r="135">
          <cell r="A135" t="str">
            <v>BT47 3</v>
          </cell>
          <cell r="B135">
            <v>277744</v>
          </cell>
          <cell r="C135">
            <v>131926.52</v>
          </cell>
          <cell r="D135">
            <v>3037023.259999999</v>
          </cell>
          <cell r="E135">
            <v>830987.75</v>
          </cell>
          <cell r="F135">
            <v>832052.03</v>
          </cell>
          <cell r="G135">
            <v>996784.5</v>
          </cell>
          <cell r="H135">
            <v>994473.5599999998</v>
          </cell>
          <cell r="I135">
            <v>931278.3300000001</v>
          </cell>
          <cell r="J135">
            <v>1346107.0300000007</v>
          </cell>
        </row>
        <row r="136">
          <cell r="A136" t="str">
            <v>BT47 4</v>
          </cell>
          <cell r="B136">
            <v>62436</v>
          </cell>
          <cell r="C136" t="str">
            <v/>
          </cell>
          <cell r="D136">
            <v>2434348.1658309996</v>
          </cell>
          <cell r="E136">
            <v>463232.47000000015</v>
          </cell>
          <cell r="F136">
            <v>420116.24</v>
          </cell>
          <cell r="G136">
            <v>781550.27</v>
          </cell>
          <cell r="H136">
            <v>353629.28</v>
          </cell>
          <cell r="I136">
            <v>405589.65</v>
          </cell>
          <cell r="J136">
            <v>1593109.6699999997</v>
          </cell>
        </row>
        <row r="137">
          <cell r="A137" t="str">
            <v>BT47 5</v>
          </cell>
          <cell r="B137">
            <v>82700</v>
          </cell>
          <cell r="C137" t="str">
            <v/>
          </cell>
          <cell r="D137">
            <v>492639.50000000006</v>
          </cell>
          <cell r="E137">
            <v>102704.29000000001</v>
          </cell>
          <cell r="F137">
            <v>265808.51</v>
          </cell>
          <cell r="G137">
            <v>349166.1</v>
          </cell>
          <cell r="H137">
            <v>354522.4499999999</v>
          </cell>
          <cell r="I137">
            <v>246895.68</v>
          </cell>
          <cell r="J137">
            <v>435907.54999999993</v>
          </cell>
        </row>
        <row r="138">
          <cell r="A138" t="str">
            <v>BT47 6</v>
          </cell>
          <cell r="B138">
            <v>239018</v>
          </cell>
          <cell r="C138" t="str">
            <v/>
          </cell>
          <cell r="D138">
            <v>1806411.2801400006</v>
          </cell>
          <cell r="E138">
            <v>242250.12999999998</v>
          </cell>
          <cell r="F138">
            <v>842183.87</v>
          </cell>
          <cell r="G138">
            <v>898219.4</v>
          </cell>
          <cell r="H138">
            <v>808688.25</v>
          </cell>
          <cell r="I138">
            <v>491009.63</v>
          </cell>
          <cell r="J138">
            <v>992689.3000000002</v>
          </cell>
        </row>
        <row r="139">
          <cell r="A139" t="str">
            <v>BT48 0</v>
          </cell>
          <cell r="B139">
            <v>364554</v>
          </cell>
          <cell r="C139" t="str">
            <v/>
          </cell>
          <cell r="D139">
            <v>1192434.2499999998</v>
          </cell>
          <cell r="E139">
            <v>186016.61000000002</v>
          </cell>
          <cell r="F139">
            <v>410465.45</v>
          </cell>
          <cell r="G139">
            <v>723130.71</v>
          </cell>
          <cell r="H139">
            <v>1298896.92</v>
          </cell>
          <cell r="I139">
            <v>616645.52</v>
          </cell>
          <cell r="J139">
            <v>545454.7099999998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 t="str">
            <v/>
          </cell>
          <cell r="C141" t="str">
            <v/>
          </cell>
          <cell r="D141">
            <v>115593.47</v>
          </cell>
          <cell r="E141" t="str">
            <v/>
          </cell>
          <cell r="F141" t="str">
            <v/>
          </cell>
          <cell r="G141">
            <v>182448.63</v>
          </cell>
          <cell r="H141">
            <v>238642.24</v>
          </cell>
          <cell r="I141">
            <v>84303.37</v>
          </cell>
          <cell r="J141">
            <v>120178.33</v>
          </cell>
        </row>
        <row r="142">
          <cell r="A142" t="str">
            <v>BT48 7</v>
          </cell>
          <cell r="B142">
            <v>84261</v>
          </cell>
          <cell r="C142" t="str">
            <v/>
          </cell>
          <cell r="D142">
            <v>785598.0499999999</v>
          </cell>
          <cell r="E142">
            <v>221608.17</v>
          </cell>
          <cell r="F142">
            <v>281377.79</v>
          </cell>
          <cell r="G142">
            <v>275556.46</v>
          </cell>
          <cell r="H142">
            <v>337138.99999999994</v>
          </cell>
          <cell r="I142">
            <v>209513.15</v>
          </cell>
          <cell r="J142">
            <v>285173.48</v>
          </cell>
        </row>
        <row r="143">
          <cell r="A143" t="str">
            <v>BT48 8</v>
          </cell>
          <cell r="B143">
            <v>736131</v>
          </cell>
          <cell r="C143" t="str">
            <v/>
          </cell>
          <cell r="D143">
            <v>2389529.21</v>
          </cell>
          <cell r="E143">
            <v>128773.46000000002</v>
          </cell>
          <cell r="F143">
            <v>518856.35</v>
          </cell>
          <cell r="G143">
            <v>1104996.88</v>
          </cell>
          <cell r="H143">
            <v>1542563.8600000003</v>
          </cell>
          <cell r="I143">
            <v>921010.23</v>
          </cell>
          <cell r="J143">
            <v>720012.6599999999</v>
          </cell>
        </row>
        <row r="144">
          <cell r="A144" t="str">
            <v>BT48 9</v>
          </cell>
          <cell r="B144">
            <v>109032</v>
          </cell>
          <cell r="C144" t="str">
            <v/>
          </cell>
          <cell r="D144">
            <v>582435.69</v>
          </cell>
          <cell r="E144" t="str">
            <v/>
          </cell>
          <cell r="F144">
            <v>199855.04</v>
          </cell>
          <cell r="G144">
            <v>480238.14</v>
          </cell>
          <cell r="H144">
            <v>419731.3999999999</v>
          </cell>
          <cell r="I144">
            <v>355679.7</v>
          </cell>
          <cell r="J144">
            <v>368742.77999999997</v>
          </cell>
        </row>
        <row r="145">
          <cell r="A145" t="str">
            <v>BT49 0</v>
          </cell>
          <cell r="B145">
            <v>96232</v>
          </cell>
          <cell r="C145">
            <v>85025.83</v>
          </cell>
          <cell r="D145">
            <v>2463848.939999999</v>
          </cell>
          <cell r="E145">
            <v>630975.4000000001</v>
          </cell>
          <cell r="F145">
            <v>466028</v>
          </cell>
          <cell r="G145">
            <v>805487.77</v>
          </cell>
          <cell r="H145">
            <v>502492.57000000007</v>
          </cell>
          <cell r="I145">
            <v>344134.36</v>
          </cell>
          <cell r="J145">
            <v>1113880.9400000002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1287138.38</v>
          </cell>
          <cell r="E147">
            <v>498146.3599999999</v>
          </cell>
          <cell r="F147">
            <v>268788.91</v>
          </cell>
          <cell r="G147">
            <v>357520.85</v>
          </cell>
          <cell r="H147">
            <v>243845.80000000005</v>
          </cell>
          <cell r="I147">
            <v>131423.22</v>
          </cell>
          <cell r="J147">
            <v>903549.53</v>
          </cell>
        </row>
        <row r="148">
          <cell r="A148" t="str">
            <v>BT5 4</v>
          </cell>
          <cell r="B148" t="str">
            <v/>
          </cell>
          <cell r="C148">
            <v>65303.52</v>
          </cell>
          <cell r="D148">
            <v>321964.85000000003</v>
          </cell>
          <cell r="E148">
            <v>40215.15</v>
          </cell>
          <cell r="F148">
            <v>149785.69</v>
          </cell>
          <cell r="G148">
            <v>662753.06</v>
          </cell>
          <cell r="H148">
            <v>172438.74999999997</v>
          </cell>
          <cell r="I148">
            <v>112977.66</v>
          </cell>
          <cell r="J148">
            <v>418130.6700000001</v>
          </cell>
        </row>
        <row r="149">
          <cell r="A149" t="str">
            <v>BT5 5</v>
          </cell>
          <cell r="B149">
            <v>36673</v>
          </cell>
          <cell r="C149">
            <v>130440.06</v>
          </cell>
          <cell r="D149">
            <v>787358.5200000001</v>
          </cell>
          <cell r="E149">
            <v>212169.78000000006</v>
          </cell>
          <cell r="F149">
            <v>399737.83</v>
          </cell>
          <cell r="G149">
            <v>642961.44</v>
          </cell>
          <cell r="H149">
            <v>249194.78</v>
          </cell>
          <cell r="I149">
            <v>235067.97</v>
          </cell>
          <cell r="J149">
            <v>485869.81000000006</v>
          </cell>
        </row>
        <row r="150">
          <cell r="A150" t="str">
            <v>BT5 6</v>
          </cell>
          <cell r="B150">
            <v>181935</v>
          </cell>
          <cell r="C150">
            <v>166495.57</v>
          </cell>
          <cell r="D150">
            <v>1520170.8600000006</v>
          </cell>
          <cell r="E150">
            <v>272759.0199999999</v>
          </cell>
          <cell r="F150">
            <v>825180.72</v>
          </cell>
          <cell r="G150">
            <v>976584.67</v>
          </cell>
          <cell r="H150">
            <v>290592.43999999994</v>
          </cell>
          <cell r="I150">
            <v>401398.64</v>
          </cell>
          <cell r="J150">
            <v>701069.7400000001</v>
          </cell>
        </row>
        <row r="151">
          <cell r="A151" t="str">
            <v>BT5 7</v>
          </cell>
          <cell r="B151">
            <v>75345</v>
          </cell>
          <cell r="C151">
            <v>171765</v>
          </cell>
          <cell r="D151">
            <v>2167116.44</v>
          </cell>
          <cell r="E151">
            <v>303282.7800000001</v>
          </cell>
          <cell r="F151">
            <v>827439.83</v>
          </cell>
          <cell r="G151">
            <v>1609880.83</v>
          </cell>
          <cell r="H151">
            <v>623278.3799999999</v>
          </cell>
          <cell r="I151">
            <v>451580.68</v>
          </cell>
          <cell r="J151">
            <v>1285517.3300000003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110841</v>
          </cell>
          <cell r="C153">
            <v>194170.99</v>
          </cell>
          <cell r="D153">
            <v>1270577.95</v>
          </cell>
          <cell r="E153">
            <v>349243.82</v>
          </cell>
          <cell r="F153">
            <v>546024.97</v>
          </cell>
          <cell r="G153">
            <v>901252.09</v>
          </cell>
          <cell r="H153">
            <v>838499.33</v>
          </cell>
          <cell r="I153">
            <v>378092.25</v>
          </cell>
          <cell r="J153">
            <v>655049.0500000003</v>
          </cell>
        </row>
        <row r="154">
          <cell r="A154" t="str">
            <v>BT51 4</v>
          </cell>
          <cell r="B154">
            <v>79452</v>
          </cell>
          <cell r="C154">
            <v>70311.78</v>
          </cell>
          <cell r="D154">
            <v>1154925.0300000003</v>
          </cell>
          <cell r="E154">
            <v>346357.1899999999</v>
          </cell>
          <cell r="F154">
            <v>329296.21</v>
          </cell>
          <cell r="G154">
            <v>795128.98</v>
          </cell>
          <cell r="H154">
            <v>484027.58</v>
          </cell>
          <cell r="I154">
            <v>324379.4</v>
          </cell>
          <cell r="J154">
            <v>984460.93</v>
          </cell>
        </row>
        <row r="155">
          <cell r="A155" t="str">
            <v>BT51 5</v>
          </cell>
          <cell r="B155" t="str">
            <v/>
          </cell>
          <cell r="C155">
            <v>65161.51</v>
          </cell>
          <cell r="D155">
            <v>1134683.47</v>
          </cell>
          <cell r="E155">
            <v>362684.8000000001</v>
          </cell>
          <cell r="F155">
            <v>202248.25</v>
          </cell>
          <cell r="G155">
            <v>440203.94</v>
          </cell>
          <cell r="H155">
            <v>234746.36000000004</v>
          </cell>
          <cell r="I155">
            <v>229482.06</v>
          </cell>
          <cell r="J155">
            <v>592951.8100000002</v>
          </cell>
        </row>
        <row r="156">
          <cell r="A156" t="str">
            <v>BT52 1</v>
          </cell>
          <cell r="B156">
            <v>43736</v>
          </cell>
          <cell r="C156">
            <v>133738.89</v>
          </cell>
          <cell r="D156">
            <v>1003750.6199999999</v>
          </cell>
          <cell r="E156">
            <v>334914.70999999996</v>
          </cell>
          <cell r="F156">
            <v>488361.19</v>
          </cell>
          <cell r="G156">
            <v>632991.84</v>
          </cell>
          <cell r="H156">
            <v>652536.1400000001</v>
          </cell>
          <cell r="I156">
            <v>231165.03</v>
          </cell>
          <cell r="J156">
            <v>559240.94</v>
          </cell>
        </row>
        <row r="157">
          <cell r="A157" t="str">
            <v>BT52 2</v>
          </cell>
          <cell r="B157">
            <v>119220</v>
          </cell>
          <cell r="C157">
            <v>71818.57</v>
          </cell>
          <cell r="D157">
            <v>682715.8400000001</v>
          </cell>
          <cell r="E157">
            <v>180598.90000000002</v>
          </cell>
          <cell r="F157">
            <v>225123.25</v>
          </cell>
          <cell r="G157">
            <v>610286.45</v>
          </cell>
          <cell r="H157">
            <v>421308.56999999995</v>
          </cell>
          <cell r="I157">
            <v>263379.64</v>
          </cell>
          <cell r="J157">
            <v>302141.1599999999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118510</v>
          </cell>
          <cell r="C159">
            <v>65735.13</v>
          </cell>
          <cell r="D159">
            <v>946669.1099999999</v>
          </cell>
          <cell r="E159" t="str">
            <v/>
          </cell>
          <cell r="F159">
            <v>184344.69</v>
          </cell>
          <cell r="G159">
            <v>581923.28</v>
          </cell>
          <cell r="H159">
            <v>309488.2</v>
          </cell>
          <cell r="I159">
            <v>472588.67</v>
          </cell>
          <cell r="J159">
            <v>465759.60000000003</v>
          </cell>
        </row>
        <row r="160">
          <cell r="A160" t="str">
            <v>BT53 7</v>
          </cell>
          <cell r="B160">
            <v>74987</v>
          </cell>
          <cell r="C160">
            <v>113091.74</v>
          </cell>
          <cell r="D160">
            <v>1058676.1999999997</v>
          </cell>
          <cell r="E160">
            <v>314140.13999999996</v>
          </cell>
          <cell r="F160">
            <v>343789.84</v>
          </cell>
          <cell r="G160">
            <v>827658.04</v>
          </cell>
          <cell r="H160">
            <v>510007.62</v>
          </cell>
          <cell r="I160">
            <v>587477.08</v>
          </cell>
          <cell r="J160">
            <v>569773.9700000001</v>
          </cell>
        </row>
        <row r="161">
          <cell r="A161" t="str">
            <v>BT53 8</v>
          </cell>
          <cell r="B161">
            <v>141551</v>
          </cell>
          <cell r="C161" t="str">
            <v/>
          </cell>
          <cell r="D161">
            <v>1127132.1499999997</v>
          </cell>
          <cell r="E161">
            <v>500816.3099999999</v>
          </cell>
          <cell r="F161">
            <v>281485.13</v>
          </cell>
          <cell r="G161">
            <v>470182.87</v>
          </cell>
          <cell r="H161">
            <v>456966.2699999999</v>
          </cell>
          <cell r="I161">
            <v>375293.36</v>
          </cell>
          <cell r="J161">
            <v>500139.68999999977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111725</v>
          </cell>
          <cell r="C163" t="str">
            <v/>
          </cell>
          <cell r="D163">
            <v>777755.2600000002</v>
          </cell>
          <cell r="E163">
            <v>562799.4199999998</v>
          </cell>
          <cell r="F163">
            <v>192479.73</v>
          </cell>
          <cell r="G163">
            <v>387244.9</v>
          </cell>
          <cell r="H163">
            <v>259925.31</v>
          </cell>
          <cell r="I163">
            <v>190302.79</v>
          </cell>
          <cell r="J163">
            <v>606807.9200000004</v>
          </cell>
        </row>
        <row r="164">
          <cell r="A164" t="str">
            <v>BT55 7</v>
          </cell>
          <cell r="B164">
            <v>56231</v>
          </cell>
          <cell r="C164">
            <v>133709.19</v>
          </cell>
          <cell r="D164">
            <v>977150.7400000001</v>
          </cell>
          <cell r="E164">
            <v>268299.62000000005</v>
          </cell>
          <cell r="F164">
            <v>404730.82</v>
          </cell>
          <cell r="G164">
            <v>382347.68</v>
          </cell>
          <cell r="H164">
            <v>346571.32</v>
          </cell>
          <cell r="I164">
            <v>201365.23</v>
          </cell>
          <cell r="J164">
            <v>496473.23000000004</v>
          </cell>
        </row>
        <row r="165">
          <cell r="A165" t="str">
            <v>BT56 8</v>
          </cell>
          <cell r="B165" t="str">
            <v/>
          </cell>
          <cell r="C165" t="str">
            <v/>
          </cell>
          <cell r="D165">
            <v>844592.5199999999</v>
          </cell>
          <cell r="E165">
            <v>314269.6800000001</v>
          </cell>
          <cell r="F165">
            <v>363063.95</v>
          </cell>
          <cell r="G165">
            <v>470142.43</v>
          </cell>
          <cell r="H165">
            <v>393722.94000000006</v>
          </cell>
          <cell r="I165">
            <v>162193.82</v>
          </cell>
          <cell r="J165">
            <v>446173.37999999983</v>
          </cell>
        </row>
        <row r="166">
          <cell r="A166" t="str">
            <v>BT57 8</v>
          </cell>
          <cell r="B166" t="str">
            <v/>
          </cell>
          <cell r="C166" t="str">
            <v/>
          </cell>
          <cell r="D166">
            <v>561724.99</v>
          </cell>
          <cell r="E166">
            <v>236965.22000000003</v>
          </cell>
          <cell r="F166">
            <v>173597.51</v>
          </cell>
          <cell r="G166">
            <v>223416.71</v>
          </cell>
          <cell r="H166">
            <v>197383.01</v>
          </cell>
          <cell r="I166">
            <v>136219.25</v>
          </cell>
          <cell r="J166">
            <v>167896.14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171572</v>
          </cell>
          <cell r="C168">
            <v>117534.34</v>
          </cell>
          <cell r="D168">
            <v>1828254.6799999992</v>
          </cell>
          <cell r="E168">
            <v>232970.04999999996</v>
          </cell>
          <cell r="F168">
            <v>593286.8</v>
          </cell>
          <cell r="G168">
            <v>862511.11</v>
          </cell>
          <cell r="H168">
            <v>544863.5000000001</v>
          </cell>
          <cell r="I168">
            <v>387375.87</v>
          </cell>
          <cell r="J168">
            <v>511450.23000000016</v>
          </cell>
        </row>
        <row r="169">
          <cell r="A169" t="str">
            <v>BT6 8</v>
          </cell>
          <cell r="B169">
            <v>56555</v>
          </cell>
          <cell r="C169">
            <v>131857.79</v>
          </cell>
          <cell r="D169">
            <v>696435.7699999999</v>
          </cell>
          <cell r="E169">
            <v>86866.44999999998</v>
          </cell>
          <cell r="F169">
            <v>283731.36</v>
          </cell>
          <cell r="G169">
            <v>629127.35</v>
          </cell>
          <cell r="H169">
            <v>202513.12</v>
          </cell>
          <cell r="I169">
            <v>204646.53</v>
          </cell>
          <cell r="J169">
            <v>561031.7</v>
          </cell>
        </row>
        <row r="170">
          <cell r="A170" t="str">
            <v>BT6 9</v>
          </cell>
          <cell r="B170">
            <v>63703</v>
          </cell>
          <cell r="C170">
            <v>169355.02</v>
          </cell>
          <cell r="D170">
            <v>1376775.49</v>
          </cell>
          <cell r="E170">
            <v>311418.63000000006</v>
          </cell>
          <cell r="F170">
            <v>810128.66</v>
          </cell>
          <cell r="G170">
            <v>1413152.54</v>
          </cell>
          <cell r="H170">
            <v>424691.68999999994</v>
          </cell>
          <cell r="I170">
            <v>355934.44</v>
          </cell>
          <cell r="J170">
            <v>900780.3000000002</v>
          </cell>
        </row>
        <row r="171">
          <cell r="A171" t="str">
            <v>BT60 1</v>
          </cell>
          <cell r="B171">
            <v>90433</v>
          </cell>
          <cell r="C171">
            <v>76737.53</v>
          </cell>
          <cell r="D171">
            <v>1300881.8499999996</v>
          </cell>
          <cell r="E171">
            <v>397339.87999999995</v>
          </cell>
          <cell r="F171">
            <v>257270.69</v>
          </cell>
          <cell r="G171">
            <v>472304.65</v>
          </cell>
          <cell r="H171">
            <v>249471.33</v>
          </cell>
          <cell r="I171">
            <v>379776.24</v>
          </cell>
          <cell r="J171">
            <v>530420.7999999998</v>
          </cell>
        </row>
        <row r="172">
          <cell r="A172" t="str">
            <v>BT60 2</v>
          </cell>
          <cell r="B172">
            <v>251143</v>
          </cell>
          <cell r="C172">
            <v>96173.88</v>
          </cell>
          <cell r="D172">
            <v>1547665.2200000004</v>
          </cell>
          <cell r="E172" t="str">
            <v/>
          </cell>
          <cell r="F172">
            <v>283234.16</v>
          </cell>
          <cell r="G172">
            <v>698711.62</v>
          </cell>
          <cell r="H172">
            <v>188082.19000000003</v>
          </cell>
          <cell r="I172">
            <v>454692.69</v>
          </cell>
          <cell r="J172">
            <v>466357.33999999997</v>
          </cell>
        </row>
        <row r="173">
          <cell r="A173" t="str">
            <v>BT60 3</v>
          </cell>
          <cell r="B173">
            <v>160138</v>
          </cell>
          <cell r="C173" t="str">
            <v/>
          </cell>
          <cell r="D173">
            <v>1373486.9300000004</v>
          </cell>
          <cell r="E173">
            <v>280917.5900000001</v>
          </cell>
          <cell r="F173">
            <v>115503.48</v>
          </cell>
          <cell r="G173">
            <v>634319.6</v>
          </cell>
          <cell r="H173">
            <v>164404.66999999995</v>
          </cell>
          <cell r="I173">
            <v>243139.02000000002</v>
          </cell>
          <cell r="J173">
            <v>451957.5</v>
          </cell>
        </row>
        <row r="174">
          <cell r="A174" t="str">
            <v>BT60 4</v>
          </cell>
          <cell r="B174">
            <v>176530</v>
          </cell>
          <cell r="C174" t="str">
            <v/>
          </cell>
          <cell r="D174">
            <v>1069363.8300000003</v>
          </cell>
          <cell r="E174" t="str">
            <v/>
          </cell>
          <cell r="F174">
            <v>89324.66</v>
          </cell>
          <cell r="G174">
            <v>340832.75</v>
          </cell>
          <cell r="H174">
            <v>124452.20000000003</v>
          </cell>
          <cell r="I174">
            <v>286133.73</v>
          </cell>
          <cell r="J174">
            <v>562350.8399999997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178367.72000000003</v>
          </cell>
          <cell r="E176">
            <v>29895.65</v>
          </cell>
          <cell r="F176" t="str">
            <v/>
          </cell>
          <cell r="G176">
            <v>66231.12</v>
          </cell>
          <cell r="H176" t="str">
            <v/>
          </cell>
          <cell r="I176">
            <v>70539.41</v>
          </cell>
          <cell r="J176">
            <v>203110.04000000004</v>
          </cell>
        </row>
        <row r="177">
          <cell r="A177" t="str">
            <v>BT61 8</v>
          </cell>
          <cell r="B177">
            <v>369422</v>
          </cell>
          <cell r="C177" t="str">
            <v/>
          </cell>
          <cell r="D177">
            <v>1259058.9400000002</v>
          </cell>
          <cell r="E177">
            <v>434268.65</v>
          </cell>
          <cell r="F177">
            <v>208640.43</v>
          </cell>
          <cell r="G177">
            <v>521579.85</v>
          </cell>
          <cell r="H177">
            <v>240430.24999999997</v>
          </cell>
          <cell r="I177">
            <v>393588.91000000003</v>
          </cell>
          <cell r="J177">
            <v>655553.1999999998</v>
          </cell>
        </row>
        <row r="178">
          <cell r="A178" t="str">
            <v>BT61 9</v>
          </cell>
          <cell r="B178">
            <v>100685</v>
          </cell>
          <cell r="C178" t="str">
            <v/>
          </cell>
          <cell r="D178">
            <v>799699.0800000001</v>
          </cell>
          <cell r="E178">
            <v>237103.67000000004</v>
          </cell>
          <cell r="F178">
            <v>336043.7</v>
          </cell>
          <cell r="G178">
            <v>673144.64</v>
          </cell>
          <cell r="H178">
            <v>410192.47</v>
          </cell>
          <cell r="I178">
            <v>267369</v>
          </cell>
          <cell r="J178">
            <v>376242.0899999999</v>
          </cell>
        </row>
        <row r="179">
          <cell r="A179" t="str">
            <v>BT62 1</v>
          </cell>
          <cell r="B179">
            <v>156375</v>
          </cell>
          <cell r="C179">
            <v>139533.63</v>
          </cell>
          <cell r="D179">
            <v>1597117.36</v>
          </cell>
          <cell r="E179">
            <v>380474.12000000005</v>
          </cell>
          <cell r="F179">
            <v>434373.7</v>
          </cell>
          <cell r="G179">
            <v>1289063.07</v>
          </cell>
          <cell r="H179">
            <v>705402.77</v>
          </cell>
          <cell r="I179">
            <v>532169.92</v>
          </cell>
          <cell r="J179">
            <v>582208.8399999999</v>
          </cell>
        </row>
        <row r="180">
          <cell r="A180" t="str">
            <v>BT62 2</v>
          </cell>
          <cell r="B180" t="str">
            <v/>
          </cell>
          <cell r="C180" t="str">
            <v/>
          </cell>
          <cell r="D180">
            <v>991307.2099999998</v>
          </cell>
          <cell r="E180" t="str">
            <v/>
          </cell>
          <cell r="F180">
            <v>331835.79</v>
          </cell>
          <cell r="G180">
            <v>612558.47</v>
          </cell>
          <cell r="H180">
            <v>528934.5800000001</v>
          </cell>
          <cell r="I180">
            <v>310980.08</v>
          </cell>
          <cell r="J180">
            <v>657287.4199999998</v>
          </cell>
        </row>
        <row r="181">
          <cell r="A181" t="str">
            <v>BT62 3</v>
          </cell>
          <cell r="B181">
            <v>94874</v>
          </cell>
          <cell r="C181">
            <v>177988.45</v>
          </cell>
          <cell r="D181">
            <v>1008332.83</v>
          </cell>
          <cell r="E181">
            <v>313139.29</v>
          </cell>
          <cell r="F181">
            <v>605358.53</v>
          </cell>
          <cell r="G181">
            <v>897217.31</v>
          </cell>
          <cell r="H181">
            <v>596005.5000000003</v>
          </cell>
          <cell r="I181">
            <v>369806.64</v>
          </cell>
          <cell r="J181">
            <v>495178.6899999999</v>
          </cell>
        </row>
        <row r="182">
          <cell r="A182" t="str">
            <v>BT62 4</v>
          </cell>
          <cell r="B182">
            <v>47858</v>
          </cell>
          <cell r="C182">
            <v>79999.24</v>
          </cell>
          <cell r="D182">
            <v>401572.01999999996</v>
          </cell>
          <cell r="E182">
            <v>82942.39000000001</v>
          </cell>
          <cell r="F182">
            <v>452143.79</v>
          </cell>
          <cell r="G182">
            <v>552254.9</v>
          </cell>
          <cell r="H182">
            <v>272300.24999999994</v>
          </cell>
          <cell r="I182">
            <v>269820.4</v>
          </cell>
          <cell r="J182">
            <v>194211.37</v>
          </cell>
        </row>
        <row r="183">
          <cell r="A183" t="str">
            <v>BT63 5</v>
          </cell>
          <cell r="B183">
            <v>173954</v>
          </cell>
          <cell r="C183">
            <v>196628.9</v>
          </cell>
          <cell r="D183">
            <v>2731979.33</v>
          </cell>
          <cell r="E183">
            <v>452020.94999999995</v>
          </cell>
          <cell r="F183">
            <v>1747874.25</v>
          </cell>
          <cell r="G183">
            <v>2337739.95</v>
          </cell>
          <cell r="H183">
            <v>1473987.77</v>
          </cell>
          <cell r="I183">
            <v>794407.52</v>
          </cell>
          <cell r="J183">
            <v>1008310.34</v>
          </cell>
        </row>
        <row r="184">
          <cell r="A184" t="str">
            <v>BT63 6</v>
          </cell>
          <cell r="B184">
            <v>79863</v>
          </cell>
          <cell r="C184" t="str">
            <v/>
          </cell>
          <cell r="D184">
            <v>1270583.0700000003</v>
          </cell>
          <cell r="E184" t="str">
            <v/>
          </cell>
          <cell r="F184">
            <v>274741.82</v>
          </cell>
          <cell r="G184">
            <v>460322.1</v>
          </cell>
          <cell r="H184">
            <v>285734.61000000004</v>
          </cell>
          <cell r="I184">
            <v>389090.05</v>
          </cell>
          <cell r="J184">
            <v>497399.78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118012.95</v>
          </cell>
          <cell r="E185" t="str">
            <v/>
          </cell>
          <cell r="F185">
            <v>45078.67</v>
          </cell>
          <cell r="G185">
            <v>95381.34</v>
          </cell>
          <cell r="H185" t="str">
            <v/>
          </cell>
          <cell r="I185">
            <v>54703.74</v>
          </cell>
          <cell r="J185">
            <v>66003.65000000001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>
            <v>65608.86</v>
          </cell>
          <cell r="G186">
            <v>77166.74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85614.75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>
            <v>115121.65</v>
          </cell>
          <cell r="G189">
            <v>123289.92</v>
          </cell>
          <cell r="H189" t="str">
            <v/>
          </cell>
          <cell r="I189">
            <v>84270.87</v>
          </cell>
          <cell r="J189">
            <v>78374.7</v>
          </cell>
        </row>
        <row r="190">
          <cell r="A190" t="str">
            <v>BT65 5</v>
          </cell>
          <cell r="B190">
            <v>43712</v>
          </cell>
          <cell r="C190" t="str">
            <v/>
          </cell>
          <cell r="D190">
            <v>551777.54</v>
          </cell>
          <cell r="E190">
            <v>115893.47</v>
          </cell>
          <cell r="F190">
            <v>204322.22</v>
          </cell>
          <cell r="G190">
            <v>697605.26</v>
          </cell>
          <cell r="H190">
            <v>135030.17</v>
          </cell>
          <cell r="I190">
            <v>249277.01</v>
          </cell>
          <cell r="J190">
            <v>363863.47000000003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273162</v>
          </cell>
          <cell r="C192">
            <v>90597.24</v>
          </cell>
          <cell r="D192">
            <v>1481888.9800000002</v>
          </cell>
          <cell r="E192" t="str">
            <v/>
          </cell>
          <cell r="F192">
            <v>374212.53</v>
          </cell>
          <cell r="G192">
            <v>989182.7</v>
          </cell>
          <cell r="H192">
            <v>250132.49999999997</v>
          </cell>
          <cell r="I192">
            <v>716979.18</v>
          </cell>
          <cell r="J192">
            <v>546374.1999999998</v>
          </cell>
        </row>
        <row r="193">
          <cell r="A193" t="str">
            <v>BT66 7</v>
          </cell>
          <cell r="B193">
            <v>141191</v>
          </cell>
          <cell r="C193">
            <v>175896.83</v>
          </cell>
          <cell r="D193">
            <v>2610912.4199999995</v>
          </cell>
          <cell r="E193">
            <v>440229.98999999993</v>
          </cell>
          <cell r="F193">
            <v>1040251.61</v>
          </cell>
          <cell r="G193">
            <v>1977791.63</v>
          </cell>
          <cell r="H193">
            <v>831700.8500000004</v>
          </cell>
          <cell r="I193">
            <v>1135175.62</v>
          </cell>
          <cell r="J193">
            <v>1293980.09</v>
          </cell>
        </row>
        <row r="194">
          <cell r="A194" t="str">
            <v>BT66 8</v>
          </cell>
          <cell r="B194">
            <v>112457</v>
          </cell>
          <cell r="C194" t="str">
            <v/>
          </cell>
          <cell r="D194">
            <v>605664.3200000004</v>
          </cell>
          <cell r="E194">
            <v>99271.99999999999</v>
          </cell>
          <cell r="F194">
            <v>303453.82</v>
          </cell>
          <cell r="G194">
            <v>659156.53</v>
          </cell>
          <cell r="H194">
            <v>146965.42999999996</v>
          </cell>
          <cell r="I194">
            <v>467066.68</v>
          </cell>
          <cell r="J194">
            <v>437340.2099999999</v>
          </cell>
        </row>
        <row r="195">
          <cell r="A195" t="str">
            <v>BT67 0</v>
          </cell>
          <cell r="B195">
            <v>269594</v>
          </cell>
          <cell r="C195">
            <v>142550.89</v>
          </cell>
          <cell r="D195">
            <v>3223267.7699999996</v>
          </cell>
          <cell r="E195">
            <v>484830.13</v>
          </cell>
          <cell r="F195">
            <v>1328323.41</v>
          </cell>
          <cell r="G195">
            <v>2320037.33</v>
          </cell>
          <cell r="H195">
            <v>979197.3099999998</v>
          </cell>
          <cell r="I195">
            <v>777882.52</v>
          </cell>
          <cell r="J195">
            <v>1482040.8100000008</v>
          </cell>
        </row>
        <row r="196">
          <cell r="A196" t="str">
            <v>BT67 9</v>
          </cell>
          <cell r="B196">
            <v>249627</v>
          </cell>
          <cell r="C196" t="str">
            <v/>
          </cell>
          <cell r="D196">
            <v>1219842.1499999997</v>
          </cell>
          <cell r="E196">
            <v>127804.43000000002</v>
          </cell>
          <cell r="F196">
            <v>393310.48</v>
          </cell>
          <cell r="G196">
            <v>936373.52</v>
          </cell>
          <cell r="H196">
            <v>230862.45000000004</v>
          </cell>
          <cell r="I196">
            <v>721919.2000000001</v>
          </cell>
          <cell r="J196">
            <v>321790.19999999995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102737.80000000002</v>
          </cell>
          <cell r="E197">
            <v>50326.149999999994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>
            <v>61812.21</v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317550.5</v>
          </cell>
          <cell r="E198">
            <v>299285.9700000001</v>
          </cell>
          <cell r="F198">
            <v>75131.05</v>
          </cell>
          <cell r="G198">
            <v>185972.33</v>
          </cell>
          <cell r="H198" t="str">
            <v/>
          </cell>
          <cell r="I198">
            <v>59631.89</v>
          </cell>
          <cell r="J198">
            <v>256466.14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>
            <v>122952.38</v>
          </cell>
          <cell r="E199">
            <v>26866.670000000002</v>
          </cell>
          <cell r="F199">
            <v>135486.36</v>
          </cell>
          <cell r="G199">
            <v>117205.67</v>
          </cell>
          <cell r="H199" t="str">
            <v/>
          </cell>
          <cell r="I199" t="str">
            <v/>
          </cell>
          <cell r="J199">
            <v>134936.41999999998</v>
          </cell>
        </row>
        <row r="200">
          <cell r="A200" t="str">
            <v>BT7 2</v>
          </cell>
          <cell r="B200">
            <v>55908</v>
          </cell>
          <cell r="C200" t="str">
            <v/>
          </cell>
          <cell r="D200">
            <v>392195.86</v>
          </cell>
          <cell r="E200" t="str">
            <v/>
          </cell>
          <cell r="F200">
            <v>149487.06</v>
          </cell>
          <cell r="G200">
            <v>278100.25</v>
          </cell>
          <cell r="H200" t="str">
            <v/>
          </cell>
          <cell r="I200">
            <v>72675.62</v>
          </cell>
          <cell r="J200">
            <v>230480.68</v>
          </cell>
        </row>
        <row r="201">
          <cell r="A201" t="str">
            <v>BT7 3</v>
          </cell>
          <cell r="B201" t="str">
            <v/>
          </cell>
          <cell r="C201">
            <v>124373.15</v>
          </cell>
          <cell r="D201">
            <v>875467.8200000002</v>
          </cell>
          <cell r="E201">
            <v>212862.45000000004</v>
          </cell>
          <cell r="F201">
            <v>724738.27</v>
          </cell>
          <cell r="G201">
            <v>447834.02</v>
          </cell>
          <cell r="H201">
            <v>288887.32000000007</v>
          </cell>
          <cell r="I201">
            <v>176440.5</v>
          </cell>
          <cell r="J201">
            <v>596062.58</v>
          </cell>
        </row>
        <row r="202">
          <cell r="A202" t="str">
            <v>BT70 1</v>
          </cell>
          <cell r="B202">
            <v>241572</v>
          </cell>
          <cell r="C202" t="str">
            <v/>
          </cell>
          <cell r="D202">
            <v>1321471.91</v>
          </cell>
          <cell r="E202">
            <v>243187.12</v>
          </cell>
          <cell r="F202">
            <v>176414.27</v>
          </cell>
          <cell r="G202">
            <v>381104.01</v>
          </cell>
          <cell r="H202">
            <v>121746.28000000001</v>
          </cell>
          <cell r="I202">
            <v>429878.72000000003</v>
          </cell>
          <cell r="J202">
            <v>961733.0299999999</v>
          </cell>
        </row>
        <row r="203">
          <cell r="A203" t="str">
            <v>BT70 2</v>
          </cell>
          <cell r="B203">
            <v>146402</v>
          </cell>
          <cell r="C203" t="str">
            <v/>
          </cell>
          <cell r="D203">
            <v>1426722.21</v>
          </cell>
          <cell r="E203">
            <v>280934.59</v>
          </cell>
          <cell r="F203">
            <v>166940.67</v>
          </cell>
          <cell r="G203">
            <v>547995.06</v>
          </cell>
          <cell r="H203" t="str">
            <v/>
          </cell>
          <cell r="I203">
            <v>486656.76</v>
          </cell>
          <cell r="J203">
            <v>629837.99</v>
          </cell>
        </row>
        <row r="204">
          <cell r="A204" t="str">
            <v>BT70 3</v>
          </cell>
          <cell r="B204">
            <v>163448</v>
          </cell>
          <cell r="C204" t="str">
            <v/>
          </cell>
          <cell r="D204">
            <v>1310794.8799999997</v>
          </cell>
          <cell r="E204">
            <v>207426.54</v>
          </cell>
          <cell r="F204">
            <v>211264.64</v>
          </cell>
          <cell r="G204">
            <v>431700.54</v>
          </cell>
          <cell r="H204">
            <v>139837.64</v>
          </cell>
          <cell r="I204">
            <v>485611.52</v>
          </cell>
          <cell r="J204">
            <v>473612.8500000001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329328</v>
          </cell>
          <cell r="C206">
            <v>55164.53</v>
          </cell>
          <cell r="D206">
            <v>1617078.9000000006</v>
          </cell>
          <cell r="E206">
            <v>286808.08</v>
          </cell>
          <cell r="F206">
            <v>290799.85</v>
          </cell>
          <cell r="G206">
            <v>804664.45</v>
          </cell>
          <cell r="H206">
            <v>147110.09000000003</v>
          </cell>
          <cell r="I206">
            <v>516340.94</v>
          </cell>
          <cell r="J206">
            <v>887976.9900000002</v>
          </cell>
        </row>
        <row r="207">
          <cell r="A207" t="str">
            <v>BT71 5</v>
          </cell>
          <cell r="B207">
            <v>134314</v>
          </cell>
          <cell r="C207" t="str">
            <v/>
          </cell>
          <cell r="D207">
            <v>1234022.05</v>
          </cell>
          <cell r="E207">
            <v>216162.95000000004</v>
          </cell>
          <cell r="F207">
            <v>202931.03</v>
          </cell>
          <cell r="G207">
            <v>679901.97</v>
          </cell>
          <cell r="H207" t="str">
            <v/>
          </cell>
          <cell r="I207">
            <v>551621.91</v>
          </cell>
          <cell r="J207">
            <v>516112.91999999987</v>
          </cell>
        </row>
        <row r="208">
          <cell r="A208" t="str">
            <v>BT71 6</v>
          </cell>
          <cell r="B208">
            <v>748066</v>
          </cell>
          <cell r="C208" t="str">
            <v/>
          </cell>
          <cell r="D208">
            <v>1817875.6900000013</v>
          </cell>
          <cell r="E208">
            <v>458850.6400000002</v>
          </cell>
          <cell r="F208">
            <v>469230.45</v>
          </cell>
          <cell r="G208">
            <v>1015318.23</v>
          </cell>
          <cell r="H208">
            <v>196530.84999999995</v>
          </cell>
          <cell r="I208">
            <v>617664.61</v>
          </cell>
          <cell r="J208">
            <v>1454578.6700000002</v>
          </cell>
        </row>
        <row r="209">
          <cell r="A209" t="str">
            <v>BT71 7</v>
          </cell>
          <cell r="B209">
            <v>257840</v>
          </cell>
          <cell r="C209" t="str">
            <v/>
          </cell>
          <cell r="D209">
            <v>1622780.7600000005</v>
          </cell>
          <cell r="E209">
            <v>436581.52</v>
          </cell>
          <cell r="F209">
            <v>362796.5</v>
          </cell>
          <cell r="G209">
            <v>569406.62</v>
          </cell>
          <cell r="H209">
            <v>149844.07999999996</v>
          </cell>
          <cell r="I209">
            <v>556616.5700000001</v>
          </cell>
          <cell r="J209">
            <v>1158366.3499999994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 t="str">
            <v/>
          </cell>
          <cell r="C211" t="str">
            <v/>
          </cell>
          <cell r="D211">
            <v>488582.28</v>
          </cell>
          <cell r="E211">
            <v>168162.91</v>
          </cell>
          <cell r="F211">
            <v>161361.87</v>
          </cell>
          <cell r="G211">
            <v>419156.74</v>
          </cell>
          <cell r="H211">
            <v>239445.86999999997</v>
          </cell>
          <cell r="I211">
            <v>227890.61000000002</v>
          </cell>
          <cell r="J211">
            <v>270963.2</v>
          </cell>
        </row>
        <row r="212">
          <cell r="A212" t="str">
            <v>BT74 5</v>
          </cell>
          <cell r="B212" t="str">
            <v/>
          </cell>
          <cell r="C212" t="str">
            <v/>
          </cell>
          <cell r="D212">
            <v>615266.4299999999</v>
          </cell>
          <cell r="E212">
            <v>82646.02</v>
          </cell>
          <cell r="F212" t="str">
            <v/>
          </cell>
          <cell r="G212">
            <v>201481.33</v>
          </cell>
          <cell r="H212">
            <v>160611.88</v>
          </cell>
          <cell r="I212">
            <v>99974.81</v>
          </cell>
          <cell r="J212">
            <v>188402.46000000002</v>
          </cell>
        </row>
        <row r="213">
          <cell r="A213" t="str">
            <v>BT74 6</v>
          </cell>
          <cell r="B213">
            <v>128167</v>
          </cell>
          <cell r="C213" t="str">
            <v/>
          </cell>
          <cell r="D213">
            <v>796534.5299999999</v>
          </cell>
          <cell r="E213">
            <v>138157.4</v>
          </cell>
          <cell r="F213">
            <v>150657.77</v>
          </cell>
          <cell r="G213">
            <v>600002.33</v>
          </cell>
          <cell r="H213">
            <v>339809.0999999999</v>
          </cell>
          <cell r="I213">
            <v>208056.73</v>
          </cell>
          <cell r="J213">
            <v>253713.97999999998</v>
          </cell>
        </row>
        <row r="214">
          <cell r="A214" t="str">
            <v>BT74 7</v>
          </cell>
          <cell r="B214">
            <v>72432</v>
          </cell>
          <cell r="C214" t="str">
            <v/>
          </cell>
          <cell r="D214">
            <v>524332.89</v>
          </cell>
          <cell r="E214" t="str">
            <v/>
          </cell>
          <cell r="F214">
            <v>120732.9</v>
          </cell>
          <cell r="G214">
            <v>388586.99</v>
          </cell>
          <cell r="H214">
            <v>218742.51</v>
          </cell>
          <cell r="I214">
            <v>137403.9</v>
          </cell>
          <cell r="J214">
            <v>198157.61999999994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142190.47999999998</v>
          </cell>
          <cell r="E215" t="str">
            <v/>
          </cell>
          <cell r="F215" t="str">
            <v/>
          </cell>
          <cell r="G215">
            <v>99471.54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45081</v>
          </cell>
          <cell r="C216" t="str">
            <v/>
          </cell>
          <cell r="D216">
            <v>76033.64</v>
          </cell>
          <cell r="E216" t="str">
            <v/>
          </cell>
          <cell r="F216" t="str">
            <v/>
          </cell>
          <cell r="G216">
            <v>104800.03</v>
          </cell>
          <cell r="H216">
            <v>113514.29000000002</v>
          </cell>
          <cell r="I216" t="str">
            <v/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517598.8900000001</v>
          </cell>
          <cell r="E217">
            <v>505133.3200000001</v>
          </cell>
          <cell r="F217">
            <v>80228.34</v>
          </cell>
          <cell r="G217">
            <v>319143.23</v>
          </cell>
          <cell r="H217">
            <v>143140.90000000002</v>
          </cell>
          <cell r="I217">
            <v>165955.45</v>
          </cell>
          <cell r="J217">
            <v>228076.44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612736.01</v>
          </cell>
          <cell r="E218">
            <v>105275.53</v>
          </cell>
          <cell r="F218" t="str">
            <v/>
          </cell>
          <cell r="G218">
            <v>93179.93</v>
          </cell>
          <cell r="H218">
            <v>69369.33999999998</v>
          </cell>
          <cell r="I218" t="str">
            <v/>
          </cell>
          <cell r="J218">
            <v>368370.55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174693.16</v>
          </cell>
          <cell r="E219">
            <v>52518.68</v>
          </cell>
          <cell r="F219" t="str">
            <v/>
          </cell>
          <cell r="G219">
            <v>67065.98</v>
          </cell>
          <cell r="H219" t="str">
            <v/>
          </cell>
          <cell r="I219">
            <v>114323.48</v>
          </cell>
          <cell r="J219">
            <v>213471.36999999994</v>
          </cell>
        </row>
        <row r="220">
          <cell r="A220" t="str">
            <v>BT78 1</v>
          </cell>
          <cell r="B220">
            <v>211449</v>
          </cell>
          <cell r="C220" t="str">
            <v/>
          </cell>
          <cell r="D220">
            <v>1488436.27</v>
          </cell>
          <cell r="E220">
            <v>395483.4800000001</v>
          </cell>
          <cell r="F220">
            <v>535343.42</v>
          </cell>
          <cell r="G220">
            <v>589382.67</v>
          </cell>
          <cell r="H220">
            <v>275096.99999999994</v>
          </cell>
          <cell r="I220">
            <v>343054.62</v>
          </cell>
          <cell r="J220">
            <v>418945.5000000002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801196.6699999998</v>
          </cell>
          <cell r="E221">
            <v>185400.94000000006</v>
          </cell>
          <cell r="F221">
            <v>220981.66</v>
          </cell>
          <cell r="G221">
            <v>345946.26</v>
          </cell>
          <cell r="H221">
            <v>157212.39999999997</v>
          </cell>
          <cell r="I221">
            <v>163716.83000000002</v>
          </cell>
          <cell r="J221">
            <v>144840.77999999997</v>
          </cell>
        </row>
        <row r="222">
          <cell r="A222" t="str">
            <v>BT78 3</v>
          </cell>
          <cell r="B222">
            <v>150855</v>
          </cell>
          <cell r="C222" t="str">
            <v/>
          </cell>
          <cell r="D222">
            <v>1022234.5100000002</v>
          </cell>
          <cell r="E222">
            <v>248864.96999999994</v>
          </cell>
          <cell r="F222">
            <v>235332.92</v>
          </cell>
          <cell r="G222">
            <v>518536.96</v>
          </cell>
          <cell r="H222">
            <v>267949.83999999997</v>
          </cell>
          <cell r="I222">
            <v>249437.7</v>
          </cell>
          <cell r="J222">
            <v>527496.4299999998</v>
          </cell>
        </row>
        <row r="223">
          <cell r="A223" t="str">
            <v>BT78 4</v>
          </cell>
          <cell r="B223">
            <v>122722</v>
          </cell>
          <cell r="C223" t="str">
            <v/>
          </cell>
          <cell r="D223">
            <v>1461832.6245</v>
          </cell>
          <cell r="E223">
            <v>390392.2899999999</v>
          </cell>
          <cell r="F223">
            <v>222814.17</v>
          </cell>
          <cell r="G223">
            <v>634806.42</v>
          </cell>
          <cell r="H223">
            <v>142177.12</v>
          </cell>
          <cell r="I223">
            <v>277825.58</v>
          </cell>
          <cell r="J223">
            <v>285391.47</v>
          </cell>
        </row>
        <row r="224">
          <cell r="A224" t="str">
            <v>BT78 5</v>
          </cell>
          <cell r="B224">
            <v>164654</v>
          </cell>
          <cell r="C224" t="str">
            <v/>
          </cell>
          <cell r="D224">
            <v>1191031.06</v>
          </cell>
          <cell r="E224">
            <v>222903.83000000005</v>
          </cell>
          <cell r="F224">
            <v>396745.26</v>
          </cell>
          <cell r="G224">
            <v>798021.2</v>
          </cell>
          <cell r="H224">
            <v>477729.2700000001</v>
          </cell>
          <cell r="I224">
            <v>404180.23</v>
          </cell>
          <cell r="J224">
            <v>274794.27999999997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143706</v>
          </cell>
          <cell r="C226" t="str">
            <v/>
          </cell>
          <cell r="D226">
            <v>1426374.5500000005</v>
          </cell>
          <cell r="E226">
            <v>564772.86</v>
          </cell>
          <cell r="F226">
            <v>506527.97</v>
          </cell>
          <cell r="G226">
            <v>697928.3</v>
          </cell>
          <cell r="H226">
            <v>279239.44999999995</v>
          </cell>
          <cell r="I226">
            <v>393737.5</v>
          </cell>
          <cell r="J226">
            <v>325426.14</v>
          </cell>
        </row>
        <row r="227">
          <cell r="A227" t="str">
            <v>BT79 7</v>
          </cell>
          <cell r="B227">
            <v>259267</v>
          </cell>
          <cell r="C227" t="str">
            <v/>
          </cell>
          <cell r="D227">
            <v>2195413.6599999997</v>
          </cell>
          <cell r="E227" t="str">
            <v/>
          </cell>
          <cell r="F227">
            <v>568187.94</v>
          </cell>
          <cell r="G227">
            <v>1308147.33</v>
          </cell>
          <cell r="H227">
            <v>462195.95000000007</v>
          </cell>
          <cell r="I227">
            <v>521148.49</v>
          </cell>
          <cell r="J227">
            <v>394836.49000000005</v>
          </cell>
        </row>
        <row r="228">
          <cell r="A228" t="str">
            <v>BT79 8</v>
          </cell>
          <cell r="B228" t="str">
            <v/>
          </cell>
          <cell r="C228" t="str">
            <v/>
          </cell>
          <cell r="D228">
            <v>578854.4600000001</v>
          </cell>
          <cell r="E228" t="str">
            <v/>
          </cell>
          <cell r="F228">
            <v>128009.54</v>
          </cell>
          <cell r="G228">
            <v>216173.55</v>
          </cell>
          <cell r="H228" t="str">
            <v/>
          </cell>
          <cell r="I228">
            <v>94617.56</v>
          </cell>
          <cell r="J228">
            <v>401661.67000000016</v>
          </cell>
        </row>
        <row r="229">
          <cell r="A229" t="str">
            <v>BT79 9</v>
          </cell>
          <cell r="B229">
            <v>212941</v>
          </cell>
          <cell r="C229" t="str">
            <v/>
          </cell>
          <cell r="D229">
            <v>1240712.71</v>
          </cell>
          <cell r="E229">
            <v>166769.89</v>
          </cell>
          <cell r="F229">
            <v>131119.09</v>
          </cell>
          <cell r="G229">
            <v>581269.61</v>
          </cell>
          <cell r="H229">
            <v>96367.04</v>
          </cell>
          <cell r="I229">
            <v>360405.35000000003</v>
          </cell>
          <cell r="J229">
            <v>199801.21</v>
          </cell>
        </row>
        <row r="230">
          <cell r="A230" t="str">
            <v>BT8 6</v>
          </cell>
          <cell r="B230">
            <v>144893</v>
          </cell>
          <cell r="C230">
            <v>113832.86</v>
          </cell>
          <cell r="D230">
            <v>2170511.848535001</v>
          </cell>
          <cell r="E230">
            <v>354165.28</v>
          </cell>
          <cell r="F230">
            <v>1001201.04</v>
          </cell>
          <cell r="G230">
            <v>1250105.4</v>
          </cell>
          <cell r="H230">
            <v>703753.1700000002</v>
          </cell>
          <cell r="I230">
            <v>454342.14</v>
          </cell>
          <cell r="J230">
            <v>761164.8300000003</v>
          </cell>
        </row>
        <row r="231">
          <cell r="A231" t="str">
            <v>BT8 7</v>
          </cell>
          <cell r="B231">
            <v>94568</v>
          </cell>
          <cell r="C231">
            <v>81229.11</v>
          </cell>
          <cell r="D231">
            <v>1022349.3699999999</v>
          </cell>
          <cell r="E231">
            <v>146128.04</v>
          </cell>
          <cell r="F231">
            <v>546466.67</v>
          </cell>
          <cell r="G231">
            <v>853384.2</v>
          </cell>
          <cell r="H231">
            <v>284236.12000000005</v>
          </cell>
          <cell r="I231">
            <v>249795.25</v>
          </cell>
          <cell r="J231">
            <v>477843.45999999996</v>
          </cell>
        </row>
        <row r="232">
          <cell r="A232" t="str">
            <v>BT8 8</v>
          </cell>
          <cell r="B232">
            <v>222929</v>
          </cell>
          <cell r="C232" t="str">
            <v/>
          </cell>
          <cell r="D232">
            <v>2273680.9299999997</v>
          </cell>
          <cell r="E232" t="str">
            <v/>
          </cell>
          <cell r="F232">
            <v>762948</v>
          </cell>
          <cell r="G232">
            <v>1312034.56</v>
          </cell>
          <cell r="H232">
            <v>396131.4000000001</v>
          </cell>
          <cell r="I232">
            <v>313814.60000000003</v>
          </cell>
          <cell r="J232">
            <v>749001.4000000001</v>
          </cell>
        </row>
        <row r="233">
          <cell r="A233" t="str">
            <v>BT80 0</v>
          </cell>
          <cell r="B233">
            <v>81696</v>
          </cell>
          <cell r="C233" t="str">
            <v/>
          </cell>
          <cell r="D233">
            <v>821457.7600000002</v>
          </cell>
          <cell r="E233">
            <v>118592.46</v>
          </cell>
          <cell r="F233">
            <v>70963.4</v>
          </cell>
          <cell r="G233">
            <v>350647.78</v>
          </cell>
          <cell r="H233" t="str">
            <v/>
          </cell>
          <cell r="I233">
            <v>523634.38</v>
          </cell>
          <cell r="J233">
            <v>376196.9100000001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241327</v>
          </cell>
          <cell r="C235" t="str">
            <v/>
          </cell>
          <cell r="D235">
            <v>1720580.67</v>
          </cell>
          <cell r="E235">
            <v>331696.97</v>
          </cell>
          <cell r="F235">
            <v>295852.78</v>
          </cell>
          <cell r="G235">
            <v>731495.9</v>
          </cell>
          <cell r="H235">
            <v>135639.9</v>
          </cell>
          <cell r="I235">
            <v>894851.37</v>
          </cell>
          <cell r="J235">
            <v>1337918.499999999</v>
          </cell>
        </row>
        <row r="236">
          <cell r="A236" t="str">
            <v>BT80 9</v>
          </cell>
          <cell r="B236">
            <v>281724</v>
          </cell>
          <cell r="C236" t="str">
            <v/>
          </cell>
          <cell r="D236">
            <v>1354631.56</v>
          </cell>
          <cell r="E236" t="str">
            <v/>
          </cell>
          <cell r="F236">
            <v>153744.75</v>
          </cell>
          <cell r="G236">
            <v>571779.82</v>
          </cell>
          <cell r="H236">
            <v>125443.42999999998</v>
          </cell>
          <cell r="I236">
            <v>767803.63</v>
          </cell>
          <cell r="J236">
            <v>623596.2699999999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1819371.2600000005</v>
          </cell>
          <cell r="E237">
            <v>359659.69999999995</v>
          </cell>
          <cell r="F237">
            <v>211834.51</v>
          </cell>
          <cell r="G237">
            <v>752971.64</v>
          </cell>
          <cell r="H237">
            <v>227299.07</v>
          </cell>
          <cell r="I237">
            <v>269110.32</v>
          </cell>
          <cell r="J237">
            <v>859403.83</v>
          </cell>
        </row>
        <row r="238">
          <cell r="A238" t="str">
            <v>BT82 0</v>
          </cell>
          <cell r="B238">
            <v>180561</v>
          </cell>
          <cell r="C238" t="str">
            <v/>
          </cell>
          <cell r="D238">
            <v>1362512.56</v>
          </cell>
          <cell r="E238">
            <v>266378.19999999995</v>
          </cell>
          <cell r="F238">
            <v>266087.28</v>
          </cell>
          <cell r="G238">
            <v>450079.69</v>
          </cell>
          <cell r="H238">
            <v>210663.04999999996</v>
          </cell>
          <cell r="I238">
            <v>480330.12</v>
          </cell>
          <cell r="J238">
            <v>589069.2600000001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102710</v>
          </cell>
          <cell r="C240" t="str">
            <v/>
          </cell>
          <cell r="D240">
            <v>1265333.3599999994</v>
          </cell>
          <cell r="E240">
            <v>116235.76999999999</v>
          </cell>
          <cell r="F240">
            <v>118998.23</v>
          </cell>
          <cell r="G240">
            <v>486945.52</v>
          </cell>
          <cell r="H240">
            <v>112940.49000000002</v>
          </cell>
          <cell r="I240">
            <v>472690.73</v>
          </cell>
          <cell r="J240">
            <v>354011.1099999999</v>
          </cell>
        </row>
        <row r="241">
          <cell r="A241" t="str">
            <v>BT82 9</v>
          </cell>
          <cell r="B241">
            <v>197360</v>
          </cell>
          <cell r="C241" t="str">
            <v/>
          </cell>
          <cell r="D241">
            <v>2377568.3200000008</v>
          </cell>
          <cell r="E241">
            <v>299185.1099999998</v>
          </cell>
          <cell r="F241">
            <v>305711.74</v>
          </cell>
          <cell r="G241">
            <v>1188757.85</v>
          </cell>
          <cell r="H241">
            <v>217888.36</v>
          </cell>
          <cell r="I241">
            <v>1197000.35</v>
          </cell>
          <cell r="J241">
            <v>943966.4499999998</v>
          </cell>
        </row>
        <row r="242">
          <cell r="A242" t="str">
            <v>BT9 5</v>
          </cell>
          <cell r="B242">
            <v>636600</v>
          </cell>
          <cell r="C242">
            <v>119419.05</v>
          </cell>
          <cell r="D242">
            <v>2685567.1800000006</v>
          </cell>
          <cell r="E242">
            <v>1416264.31</v>
          </cell>
          <cell r="F242">
            <v>890813.74</v>
          </cell>
          <cell r="G242">
            <v>465976.9</v>
          </cell>
          <cell r="H242">
            <v>261826.55</v>
          </cell>
          <cell r="I242">
            <v>262424.03</v>
          </cell>
          <cell r="J242">
            <v>463216.03</v>
          </cell>
        </row>
        <row r="243">
          <cell r="A243" t="str">
            <v>BT9 6</v>
          </cell>
          <cell r="B243">
            <v>334442</v>
          </cell>
          <cell r="C243">
            <v>170455.22</v>
          </cell>
          <cell r="D243">
            <v>3494682.7399999984</v>
          </cell>
          <cell r="E243">
            <v>405019.1400000002</v>
          </cell>
          <cell r="F243">
            <v>648059.58</v>
          </cell>
          <cell r="G243">
            <v>916196.96</v>
          </cell>
          <cell r="H243">
            <v>223928.45</v>
          </cell>
          <cell r="I243">
            <v>227958.57</v>
          </cell>
          <cell r="J243">
            <v>749642.4099999999</v>
          </cell>
        </row>
        <row r="244">
          <cell r="A244" t="str">
            <v>BT9 7</v>
          </cell>
          <cell r="B244">
            <v>66769</v>
          </cell>
          <cell r="C244">
            <v>118251.83</v>
          </cell>
          <cell r="D244">
            <v>663418.9400000003</v>
          </cell>
          <cell r="E244">
            <v>88872.85999999999</v>
          </cell>
          <cell r="F244">
            <v>244013.83</v>
          </cell>
          <cell r="G244">
            <v>156573.36</v>
          </cell>
          <cell r="H244">
            <v>61302.18</v>
          </cell>
          <cell r="I244">
            <v>94215.37</v>
          </cell>
          <cell r="J244">
            <v>259670.76999999996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1395779.8113699998</v>
          </cell>
          <cell r="E245">
            <v>332960.87000000005</v>
          </cell>
          <cell r="F245">
            <v>114618.62</v>
          </cell>
          <cell r="G245">
            <v>303907.14</v>
          </cell>
          <cell r="H245">
            <v>115774.12999999998</v>
          </cell>
          <cell r="I245" t="str">
            <v/>
          </cell>
          <cell r="J245">
            <v>435719.71000000014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149854.88</v>
          </cell>
          <cell r="E246" t="str">
            <v/>
          </cell>
          <cell r="F246" t="str">
            <v/>
          </cell>
          <cell r="G246">
            <v>112466.3</v>
          </cell>
          <cell r="H246">
            <v>78431.38999999998</v>
          </cell>
          <cell r="I246" t="str">
            <v/>
          </cell>
          <cell r="J246">
            <v>71620.03</v>
          </cell>
        </row>
        <row r="247">
          <cell r="A247" t="str">
            <v>BT92 2</v>
          </cell>
          <cell r="B247" t="str">
            <v/>
          </cell>
          <cell r="C247" t="str">
            <v/>
          </cell>
          <cell r="D247">
            <v>484223.54</v>
          </cell>
          <cell r="E247">
            <v>81514.63</v>
          </cell>
          <cell r="F247" t="str">
            <v/>
          </cell>
          <cell r="G247">
            <v>212676.94</v>
          </cell>
          <cell r="H247">
            <v>122846.85</v>
          </cell>
          <cell r="I247">
            <v>75868.06</v>
          </cell>
          <cell r="J247">
            <v>102792.09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196826.64999999997</v>
          </cell>
          <cell r="E248" t="str">
            <v/>
          </cell>
          <cell r="F248" t="str">
            <v/>
          </cell>
          <cell r="G248">
            <v>64816.65</v>
          </cell>
          <cell r="H248">
            <v>87762.63</v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 t="str">
            <v/>
          </cell>
          <cell r="C249" t="str">
            <v/>
          </cell>
          <cell r="D249">
            <v>341048.1</v>
          </cell>
          <cell r="E249" t="str">
            <v/>
          </cell>
          <cell r="F249" t="str">
            <v/>
          </cell>
          <cell r="G249">
            <v>97978.13</v>
          </cell>
          <cell r="H249">
            <v>106709.23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297564.48</v>
          </cell>
          <cell r="E250">
            <v>77771.96999999999</v>
          </cell>
          <cell r="F250" t="str">
            <v/>
          </cell>
          <cell r="G250">
            <v>40371.97</v>
          </cell>
          <cell r="H250" t="str">
            <v/>
          </cell>
          <cell r="I250" t="str">
            <v/>
          </cell>
          <cell r="J250">
            <v>67850.7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410377.88639999996</v>
          </cell>
          <cell r="E251">
            <v>92340.43</v>
          </cell>
          <cell r="F251" t="str">
            <v/>
          </cell>
          <cell r="G251">
            <v>89256.52</v>
          </cell>
          <cell r="H251" t="str">
            <v/>
          </cell>
          <cell r="I251" t="str">
            <v/>
          </cell>
          <cell r="J251">
            <v>56385.64</v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485984.92999999993</v>
          </cell>
          <cell r="E252" t="str">
            <v/>
          </cell>
          <cell r="F252" t="str">
            <v/>
          </cell>
          <cell r="G252">
            <v>66794.33</v>
          </cell>
          <cell r="H252" t="str">
            <v/>
          </cell>
          <cell r="I252" t="str">
            <v/>
          </cell>
          <cell r="J252">
            <v>281796.3999999999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450352.80999999994</v>
          </cell>
          <cell r="E253" t="str">
            <v/>
          </cell>
          <cell r="F253" t="str">
            <v/>
          </cell>
          <cell r="G253">
            <v>136174.8</v>
          </cell>
          <cell r="H253" t="str">
            <v/>
          </cell>
          <cell r="I253" t="str">
            <v/>
          </cell>
          <cell r="J253">
            <v>162765.21000000002</v>
          </cell>
        </row>
        <row r="254">
          <cell r="A254" t="str">
            <v>BT92 9</v>
          </cell>
          <cell r="B254">
            <v>69668</v>
          </cell>
          <cell r="C254" t="str">
            <v/>
          </cell>
          <cell r="D254">
            <v>589512.7599999999</v>
          </cell>
          <cell r="E254">
            <v>55233.979999999996</v>
          </cell>
          <cell r="F254">
            <v>63236.92</v>
          </cell>
          <cell r="G254">
            <v>190434.18</v>
          </cell>
          <cell r="H254">
            <v>84015.94</v>
          </cell>
          <cell r="I254">
            <v>48381.96</v>
          </cell>
          <cell r="J254">
            <v>250874.56999999992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348313.73</v>
          </cell>
          <cell r="E255" t="str">
            <v/>
          </cell>
          <cell r="F255" t="str">
            <v/>
          </cell>
          <cell r="G255">
            <v>45209.17</v>
          </cell>
          <cell r="H255" t="str">
            <v/>
          </cell>
          <cell r="I255" t="str">
            <v/>
          </cell>
          <cell r="J255">
            <v>89783.62999999999</v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314070.49</v>
          </cell>
          <cell r="E256">
            <v>358738.61000000004</v>
          </cell>
          <cell r="F256" t="str">
            <v/>
          </cell>
          <cell r="G256">
            <v>209803.99</v>
          </cell>
          <cell r="H256">
            <v>118795.48</v>
          </cell>
          <cell r="I256" t="str">
            <v/>
          </cell>
          <cell r="J256">
            <v>321872.97000000003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92803.37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443637.6599999999</v>
          </cell>
          <cell r="E258" t="str">
            <v/>
          </cell>
          <cell r="F258" t="str">
            <v/>
          </cell>
          <cell r="G258">
            <v>81202.03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284815.87</v>
          </cell>
          <cell r="E259" t="str">
            <v/>
          </cell>
          <cell r="F259" t="str">
            <v/>
          </cell>
          <cell r="G259">
            <v>84496.16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247697.46</v>
          </cell>
          <cell r="E260" t="str">
            <v/>
          </cell>
          <cell r="F260" t="str">
            <v/>
          </cell>
          <cell r="G260">
            <v>77009.11</v>
          </cell>
          <cell r="H260">
            <v>72803.3</v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353678.88999999996</v>
          </cell>
          <cell r="E261">
            <v>60950.45</v>
          </cell>
          <cell r="F261" t="str">
            <v/>
          </cell>
          <cell r="G261">
            <v>183641.34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182197.02999999997</v>
          </cell>
          <cell r="E262" t="str">
            <v/>
          </cell>
          <cell r="F262" t="str">
            <v/>
          </cell>
          <cell r="G262">
            <v>59667.47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177172.59</v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78957</v>
          </cell>
          <cell r="C264" t="str">
            <v/>
          </cell>
          <cell r="D264">
            <v>470169.54</v>
          </cell>
          <cell r="E264">
            <v>262869.2</v>
          </cell>
          <cell r="F264">
            <v>63529.67</v>
          </cell>
          <cell r="G264">
            <v>431057.99</v>
          </cell>
          <cell r="H264">
            <v>217002.52000000005</v>
          </cell>
          <cell r="I264">
            <v>105309.52</v>
          </cell>
          <cell r="J264">
            <v>312113.2700000001</v>
          </cell>
        </row>
        <row r="265">
          <cell r="A265" t="str">
            <v>BT94 2</v>
          </cell>
          <cell r="B265" t="str">
            <v/>
          </cell>
          <cell r="C265" t="str">
            <v/>
          </cell>
          <cell r="D265">
            <v>622973.8500000001</v>
          </cell>
          <cell r="E265">
            <v>151425.75</v>
          </cell>
          <cell r="F265">
            <v>197976.95</v>
          </cell>
          <cell r="G265">
            <v>535222.15</v>
          </cell>
          <cell r="H265">
            <v>265938.49999999994</v>
          </cell>
          <cell r="I265">
            <v>64995.04</v>
          </cell>
          <cell r="J265">
            <v>293205.82999999996</v>
          </cell>
        </row>
        <row r="266">
          <cell r="A266" t="str">
            <v>BT94 3</v>
          </cell>
          <cell r="B266">
            <v>70560</v>
          </cell>
          <cell r="C266" t="str">
            <v/>
          </cell>
          <cell r="D266">
            <v>529850.64</v>
          </cell>
          <cell r="E266">
            <v>94424.26</v>
          </cell>
          <cell r="F266">
            <v>70099.58</v>
          </cell>
          <cell r="G266">
            <v>235459.99</v>
          </cell>
          <cell r="H266">
            <v>188692.56999999995</v>
          </cell>
          <cell r="I266">
            <v>150696.24</v>
          </cell>
          <cell r="J266">
            <v>106925.52</v>
          </cell>
        </row>
        <row r="267">
          <cell r="A267" t="str">
            <v>BT94 4</v>
          </cell>
          <cell r="B267">
            <v>61662</v>
          </cell>
          <cell r="C267" t="str">
            <v/>
          </cell>
          <cell r="D267">
            <v>919653.6599999999</v>
          </cell>
          <cell r="E267">
            <v>354257.76999999996</v>
          </cell>
          <cell r="F267">
            <v>83188.83</v>
          </cell>
          <cell r="G267">
            <v>215552.82</v>
          </cell>
          <cell r="H267">
            <v>179526.18000000005</v>
          </cell>
          <cell r="I267">
            <v>103026.07</v>
          </cell>
          <cell r="J267">
            <v>138304.98</v>
          </cell>
        </row>
        <row r="268">
          <cell r="A268" t="str">
            <v>BT94 5</v>
          </cell>
          <cell r="B268">
            <v>30029</v>
          </cell>
          <cell r="C268" t="str">
            <v/>
          </cell>
          <cell r="D268">
            <v>530455.8</v>
          </cell>
          <cell r="E268">
            <v>254141.5</v>
          </cell>
          <cell r="F268">
            <v>77552.05</v>
          </cell>
          <cell r="G268">
            <v>170530.9</v>
          </cell>
          <cell r="H268">
            <v>133806.29</v>
          </cell>
          <cell r="I268">
            <v>87246.84</v>
          </cell>
          <cell r="J268">
            <v>139709.25</v>
          </cell>
        </row>
        <row r="269">
          <cell r="A269" t="str">
            <v>BT other</v>
          </cell>
          <cell r="B269">
            <v>3881471</v>
          </cell>
          <cell r="C269">
            <v>3326592.82</v>
          </cell>
          <cell r="D269">
            <v>4351419.170874999</v>
          </cell>
          <cell r="E269">
            <v>16165476.58</v>
          </cell>
          <cell r="F269">
            <v>2334008.39</v>
          </cell>
          <cell r="G269">
            <v>268128.23</v>
          </cell>
          <cell r="H269">
            <v>1079907.65</v>
          </cell>
          <cell r="I269">
            <v>464975.54999999993</v>
          </cell>
          <cell r="J269">
            <v>577151.52</v>
          </cell>
        </row>
        <row r="270">
          <cell r="A270" t="str">
            <v>BT total</v>
          </cell>
          <cell r="B270">
            <v>33297554</v>
          </cell>
          <cell r="C270">
            <v>17611308.99</v>
          </cell>
          <cell r="D270">
            <v>291827342.0009272</v>
          </cell>
          <cell r="E270">
            <v>71526261.40000002</v>
          </cell>
          <cell r="F270">
            <v>85487510.51999998</v>
          </cell>
          <cell r="G270">
            <v>173829225.50000006</v>
          </cell>
          <cell r="H270">
            <v>85561558.62000002</v>
          </cell>
          <cell r="I270">
            <v>82646920.70999996</v>
          </cell>
          <cell r="J270">
            <v>135834516.66000006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287475922.8300522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9.00390625" defaultRowHeight="16.5" customHeight="1"/>
  <cols>
    <col min="1" max="1" width="32.625" style="3" customWidth="1"/>
    <col min="2" max="2" width="1.4921875" style="3" customWidth="1"/>
    <col min="3" max="3" width="29.25390625" style="3" customWidth="1"/>
    <col min="4" max="4" width="1.875" style="3" customWidth="1"/>
    <col min="5" max="5" width="55.375" style="3" customWidth="1"/>
    <col min="6" max="6" width="12.375" style="3" customWidth="1"/>
    <col min="7" max="28" width="8.00390625" style="3" hidden="1" customWidth="1"/>
    <col min="29" max="29" width="8.00390625" style="3" customWidth="1"/>
    <col min="30" max="30" width="56.75390625" style="3" customWidth="1"/>
    <col min="31" max="31" width="17.75390625" style="3" customWidth="1"/>
    <col min="32" max="16384" width="9.00390625" style="3" customWidth="1"/>
  </cols>
  <sheetData>
    <row r="1" spans="1:30" ht="30" customHeight="1">
      <c r="A1" s="37" t="s">
        <v>287</v>
      </c>
      <c r="B1" s="15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5.25" customHeight="1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29" ht="25.5" customHeight="1">
      <c r="A3" s="38" t="s">
        <v>258</v>
      </c>
      <c r="B3" s="15"/>
      <c r="C3" s="16"/>
      <c r="D3" s="16"/>
      <c r="E3" s="15"/>
      <c r="F3" s="15"/>
      <c r="G3" s="15"/>
      <c r="H3" s="15"/>
      <c r="I3" s="15">
        <v>20</v>
      </c>
      <c r="J3" s="15">
        <v>19</v>
      </c>
      <c r="K3" s="15">
        <v>18</v>
      </c>
      <c r="L3" s="15">
        <v>17</v>
      </c>
      <c r="M3" s="15">
        <v>16</v>
      </c>
      <c r="N3" s="15">
        <v>15</v>
      </c>
      <c r="O3" s="15">
        <v>14</v>
      </c>
      <c r="P3" s="15">
        <v>13</v>
      </c>
      <c r="Q3" s="15">
        <v>12</v>
      </c>
      <c r="R3" s="15">
        <v>11</v>
      </c>
      <c r="S3" s="15">
        <v>10</v>
      </c>
      <c r="T3" s="15">
        <v>9</v>
      </c>
      <c r="U3" s="15">
        <v>8</v>
      </c>
      <c r="V3" s="15">
        <v>7</v>
      </c>
      <c r="W3" s="15">
        <v>6</v>
      </c>
      <c r="X3" s="15">
        <v>5</v>
      </c>
      <c r="Y3" s="15">
        <v>4</v>
      </c>
      <c r="Z3" s="15">
        <v>3</v>
      </c>
      <c r="AA3" s="15">
        <v>2</v>
      </c>
      <c r="AB3" s="15">
        <v>1</v>
      </c>
      <c r="AC3" s="15"/>
    </row>
    <row r="4" spans="3:28" ht="5.25" customHeight="1" thickBot="1">
      <c r="C4" s="13"/>
      <c r="D4" s="13"/>
      <c r="I4" s="3" t="b">
        <f aca="true" t="shared" si="0" ref="I4:AB4">ISNUMBER(VALUE(MID($G$7,I$3,1)))</f>
        <v>0</v>
      </c>
      <c r="J4" s="3" t="b">
        <f t="shared" si="0"/>
        <v>0</v>
      </c>
      <c r="K4" s="3" t="b">
        <f t="shared" si="0"/>
        <v>0</v>
      </c>
      <c r="L4" s="3" t="b">
        <f t="shared" si="0"/>
        <v>0</v>
      </c>
      <c r="M4" s="3" t="b">
        <f t="shared" si="0"/>
        <v>0</v>
      </c>
      <c r="N4" s="3" t="b">
        <f t="shared" si="0"/>
        <v>0</v>
      </c>
      <c r="O4" s="3" t="b">
        <f t="shared" si="0"/>
        <v>0</v>
      </c>
      <c r="P4" s="3" t="b">
        <f t="shared" si="0"/>
        <v>0</v>
      </c>
      <c r="Q4" s="3" t="b">
        <f t="shared" si="0"/>
        <v>0</v>
      </c>
      <c r="R4" s="3" t="b">
        <f t="shared" si="0"/>
        <v>0</v>
      </c>
      <c r="S4" s="3" t="b">
        <f t="shared" si="0"/>
        <v>0</v>
      </c>
      <c r="T4" s="3" t="b">
        <f t="shared" si="0"/>
        <v>0</v>
      </c>
      <c r="U4" s="3" t="b">
        <f t="shared" si="0"/>
        <v>0</v>
      </c>
      <c r="V4" s="3" t="b">
        <f t="shared" si="0"/>
        <v>0</v>
      </c>
      <c r="W4" s="3" t="b">
        <f t="shared" si="0"/>
        <v>0</v>
      </c>
      <c r="X4" s="3" t="b">
        <f t="shared" si="0"/>
        <v>0</v>
      </c>
      <c r="Y4" s="3" t="b">
        <f t="shared" si="0"/>
        <v>0</v>
      </c>
      <c r="Z4" s="3" t="b">
        <f t="shared" si="0"/>
        <v>0</v>
      </c>
      <c r="AA4" s="3" t="b">
        <f t="shared" si="0"/>
        <v>0</v>
      </c>
      <c r="AB4" s="3" t="b">
        <f t="shared" si="0"/>
        <v>0</v>
      </c>
    </row>
    <row r="5" spans="1:4" ht="27.75" customHeight="1" thickBot="1">
      <c r="A5" s="21"/>
      <c r="C5" s="20">
        <f>IF(AND(LEN($A$5)&gt;0,LEN($A$5)&lt;5),"ERROR: INCOMPLETE POSTCODE",IF(OR($A5="",$A5="Type your postcode here"),"",IF(AND(NOT(ISBLANK($G$9)),NOT(ISNA($G$9)))=FALSE,"ERROR, INCOMPLETE OR INVALID","")))</f>
      </c>
      <c r="D5" s="13"/>
    </row>
    <row r="6" spans="3:4" ht="9" customHeight="1">
      <c r="C6" s="13"/>
      <c r="D6" s="13"/>
    </row>
    <row r="7" spans="1:12" ht="24.75" customHeight="1">
      <c r="A7" s="19" t="s">
        <v>257</v>
      </c>
      <c r="D7" s="13"/>
      <c r="G7" s="3">
        <f>UPPER(SUBSTITUTE(A5," ",""))</f>
      </c>
      <c r="H7" s="3" t="e">
        <f>FirstBitOfPostcode&amp;" "&amp;SecondBitOfPostcode</f>
        <v>#N/A</v>
      </c>
      <c r="I7" s="3" t="e">
        <f ca="1">OFFSET($A$3,0,MATCH(TRUE,$4:$4,0)-1)</f>
        <v>#N/A</v>
      </c>
      <c r="J7" s="3">
        <f>LEN(PostcodeNoSpaces)</f>
        <v>0</v>
      </c>
      <c r="K7" s="3" t="e">
        <f>TRIM(MID(PostcodeNoSpaces,1,PositionOfLastNumberInPostcodeString-1))</f>
        <v>#N/A</v>
      </c>
      <c r="L7" s="3" t="e">
        <f>TRIM(MID(PostcodeNoSpaces,PositionOfLastNumberInPostcodeString,LengthOfPostcodeString-PositionOfLastNumberInPostcodeString+1))</f>
        <v>#N/A</v>
      </c>
    </row>
    <row r="8" spans="1:4" ht="18" customHeight="1" thickBot="1">
      <c r="A8" s="19" t="s">
        <v>256</v>
      </c>
      <c r="B8" s="15"/>
      <c r="C8" s="19" t="s">
        <v>255</v>
      </c>
      <c r="D8" s="13"/>
    </row>
    <row r="9" spans="1:9" ht="16.5" customHeight="1" thickBot="1">
      <c r="A9" s="18" t="e">
        <f>IF(LEN(C5)&gt;0,"",FirstBitOfPostcode&amp;" "&amp;LEFT(SecondBitOfPostcode,1))</f>
        <v>#N/A</v>
      </c>
      <c r="B9" s="39"/>
      <c r="C9" s="18" t="e">
        <f>IF(LEN(C5)&gt;0,"",IF(LEN(PostcodeArea)=0,"",PostcodeArea&amp;" - "&amp;INDEX('All postcode data'!$A:$XFD,MATCH(PostcodeArea,'All postcode data'!B:B,0),3)))</f>
        <v>#N/A</v>
      </c>
      <c r="D9" s="13"/>
      <c r="G9" s="18" t="e">
        <f>IF(ISNUMBER(VALUE(MID(PostcodeDistrict,2,1))),LEFT(PostcodeDistrict,1),LEFT(PostcodeDistrict,2))</f>
        <v>#N/A</v>
      </c>
      <c r="I9" s="17" t="e">
        <f>FirstBitOfPostcode</f>
        <v>#N/A</v>
      </c>
    </row>
    <row r="10" spans="3:4" ht="16.5" customHeight="1">
      <c r="C10" s="13"/>
      <c r="D10" s="13"/>
    </row>
    <row r="11" spans="1:6" ht="16.5" customHeight="1">
      <c r="A11" s="14" t="s">
        <v>2</v>
      </c>
      <c r="D11" s="13"/>
      <c r="F11" s="12"/>
    </row>
    <row r="12" spans="1:29" s="15" customFormat="1" ht="18" customHeight="1">
      <c r="A12" s="14" t="s">
        <v>254</v>
      </c>
      <c r="B12" s="3"/>
      <c r="C12" s="16"/>
      <c r="AC12" s="3"/>
    </row>
    <row r="13" spans="1:5" ht="16.5" customHeight="1" thickBot="1">
      <c r="A13" s="14"/>
      <c r="B13" s="14"/>
      <c r="C13" s="13"/>
      <c r="E13" s="12"/>
    </row>
    <row r="14" spans="1:5" ht="16.5" customHeight="1" thickBot="1">
      <c r="A14" s="40" t="e">
        <f>INDEX('All postcode data'!$A:$XFD,MATCH(PostcodeSector,'All postcode data'!$D:$D,0),5)</f>
        <v>#N/A</v>
      </c>
      <c r="E14" s="12"/>
    </row>
    <row r="16" spans="1:4" ht="16.5" customHeight="1" thickBot="1">
      <c r="A16" s="28"/>
      <c r="D16" s="11"/>
    </row>
    <row r="17" ht="47.25" customHeight="1" thickBot="1" thickTop="1">
      <c r="A17" s="41" t="s">
        <v>253</v>
      </c>
    </row>
    <row r="18" ht="16.5" customHeight="1" thickTop="1">
      <c r="A18" s="28"/>
    </row>
    <row r="19" ht="16.5" customHeight="1">
      <c r="A19" s="28"/>
    </row>
    <row r="20" ht="16.5" customHeight="1">
      <c r="A20" s="28"/>
    </row>
    <row r="21" ht="16.5" customHeight="1">
      <c r="A21" s="28"/>
    </row>
    <row r="22" ht="16.5" customHeight="1">
      <c r="A22" s="42"/>
    </row>
    <row r="23" ht="16.5" customHeight="1">
      <c r="A23" s="42" t="s">
        <v>286</v>
      </c>
    </row>
  </sheetData>
  <sheetProtection selectLockedCells="1"/>
  <conditionalFormatting sqref="A13:B13">
    <cfRule type="expression" priority="1" dxfId="5">
      <formula>AND(NOT(ISBLANK($A$9)),NOT(ISNA($A$9)))=FALSE</formula>
    </cfRule>
  </conditionalFormatting>
  <conditionalFormatting sqref="A7:B9 A10:C10 C8 A11:B12 A14 E14 D9:AC11 C12:AB13">
    <cfRule type="expression" priority="4" dxfId="5">
      <formula>AND(NOT(ISBLANK($A$9)),NOT(ISNA($A$9)))=FALSE</formula>
    </cfRule>
  </conditionalFormatting>
  <conditionalFormatting sqref="C9">
    <cfRule type="expression" priority="3" dxfId="5">
      <formula>AND(NOT(ISBLANK($A$9)),NOT(ISNA($A$9)))=FALSE</formula>
    </cfRule>
  </conditionalFormatting>
  <conditionalFormatting sqref="C9 G9 I9">
    <cfRule type="expression" priority="2" dxfId="5">
      <formula>AND(NOT(ISBLANK(C9)),NOT(ISNA($A$9)))=FALSE</formula>
    </cfRule>
  </conditionalFormatting>
  <conditionalFormatting sqref="C5">
    <cfRule type="expression" priority="5" dxfId="6">
      <formula>LEN($C$5)&gt;0</formula>
    </cfRule>
  </conditionalFormatting>
  <hyperlinks>
    <hyperlink ref="A17" location="'All postcode data'!A1" display="Or click here to browse all geographie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showGridLines="0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E9" sqref="E9"/>
    </sheetView>
  </sheetViews>
  <sheetFormatPr defaultColWidth="9.00390625" defaultRowHeight="14.25" outlineLevelRow="1"/>
  <cols>
    <col min="1" max="1" width="31.25390625" style="3" customWidth="1"/>
    <col min="2" max="2" width="9.625" style="5" customWidth="1"/>
    <col min="3" max="3" width="46.25390625" style="3" customWidth="1"/>
    <col min="4" max="4" width="17.25390625" style="4" customWidth="1"/>
    <col min="5" max="5" width="22.50390625" style="26" customWidth="1"/>
    <col min="6" max="16384" width="9.00390625" style="3" customWidth="1"/>
  </cols>
  <sheetData>
    <row r="1" spans="1:3" ht="27.75" customHeight="1">
      <c r="A1" s="23" t="s">
        <v>288</v>
      </c>
      <c r="B1" s="24"/>
      <c r="C1" s="25"/>
    </row>
    <row r="2" spans="1:3" ht="9" customHeight="1">
      <c r="A2" s="25"/>
      <c r="B2" s="24"/>
      <c r="C2" s="25"/>
    </row>
    <row r="3" spans="1:3" ht="27.75" customHeight="1">
      <c r="A3" s="27" t="s">
        <v>0</v>
      </c>
      <c r="B3" s="24"/>
      <c r="C3" s="25"/>
    </row>
    <row r="4" spans="1:3" ht="9" customHeight="1" thickBot="1">
      <c r="A4" s="28"/>
      <c r="B4" s="24"/>
      <c r="C4" s="25"/>
    </row>
    <row r="5" spans="1:5" s="8" customFormat="1" ht="27.75" customHeight="1" thickBot="1">
      <c r="A5" s="43" t="s">
        <v>1</v>
      </c>
      <c r="B5" s="44"/>
      <c r="C5" s="45"/>
      <c r="D5" s="6"/>
      <c r="E5" s="29">
        <f>HLOOKUP(E8,'[2]publish'!$A$275:$J$276,2,FALSE)</f>
        <v>2</v>
      </c>
    </row>
    <row r="6" ht="12" customHeight="1"/>
    <row r="7" spans="1:10" ht="15.75" customHeight="1">
      <c r="A7" s="1"/>
      <c r="B7" s="7"/>
      <c r="C7" s="2"/>
      <c r="D7" s="10"/>
      <c r="E7" s="30" t="s">
        <v>252</v>
      </c>
      <c r="F7" s="9"/>
      <c r="G7" s="9"/>
      <c r="H7"/>
      <c r="I7"/>
      <c r="J7"/>
    </row>
    <row r="8" spans="1:5" ht="18.75" customHeight="1">
      <c r="A8" s="31" t="s">
        <v>3</v>
      </c>
      <c r="B8" s="31" t="s">
        <v>4</v>
      </c>
      <c r="C8" s="31" t="s">
        <v>5</v>
      </c>
      <c r="D8" s="31" t="s">
        <v>6</v>
      </c>
      <c r="E8" s="32" t="s">
        <v>289</v>
      </c>
    </row>
    <row r="9" spans="1:9" ht="15" customHeight="1" outlineLevel="1">
      <c r="A9" s="33" t="s">
        <v>251</v>
      </c>
      <c r="B9" s="33" t="s">
        <v>259</v>
      </c>
      <c r="C9" s="34" t="s">
        <v>250</v>
      </c>
      <c r="D9" s="34" t="s">
        <v>7</v>
      </c>
      <c r="E9" s="35">
        <f>VLOOKUP($D9,'[2]publish'!$A:$J,$E$5,FALSE)</f>
      </c>
      <c r="H9" s="22"/>
      <c r="I9" s="4"/>
    </row>
    <row r="10" spans="1:9" ht="15" customHeight="1" outlineLevel="1">
      <c r="A10" s="33" t="s">
        <v>251</v>
      </c>
      <c r="B10" s="33" t="s">
        <v>259</v>
      </c>
      <c r="C10" s="34" t="s">
        <v>250</v>
      </c>
      <c r="D10" s="34" t="s">
        <v>8</v>
      </c>
      <c r="E10" s="35">
        <f>VLOOKUP($D10,'[2]publish'!$A:$J,$E$5,FALSE)</f>
      </c>
      <c r="H10" s="22"/>
      <c r="I10" s="4"/>
    </row>
    <row r="11" spans="1:9" ht="15" customHeight="1" outlineLevel="1">
      <c r="A11" s="33" t="s">
        <v>251</v>
      </c>
      <c r="B11" s="33" t="s">
        <v>259</v>
      </c>
      <c r="C11" s="34" t="s">
        <v>250</v>
      </c>
      <c r="D11" s="34" t="s">
        <v>9</v>
      </c>
      <c r="E11" s="35">
        <f>VLOOKUP($D11,'[2]publish'!$A:$J,$E$5,FALSE)</f>
      </c>
      <c r="H11" s="22"/>
      <c r="I11" s="4"/>
    </row>
    <row r="12" spans="1:9" ht="15" customHeight="1" outlineLevel="1">
      <c r="A12" s="33" t="s">
        <v>251</v>
      </c>
      <c r="B12" s="33" t="s">
        <v>259</v>
      </c>
      <c r="C12" s="34" t="s">
        <v>250</v>
      </c>
      <c r="D12" s="34" t="s">
        <v>10</v>
      </c>
      <c r="E12" s="35">
        <f>VLOOKUP($D12,'[2]publish'!$A:$J,$E$5,FALSE)</f>
      </c>
      <c r="H12" s="22"/>
      <c r="I12" s="4"/>
    </row>
    <row r="13" spans="1:9" ht="15" customHeight="1" outlineLevel="1">
      <c r="A13" s="33" t="s">
        <v>251</v>
      </c>
      <c r="B13" s="33" t="s">
        <v>259</v>
      </c>
      <c r="C13" s="34" t="s">
        <v>250</v>
      </c>
      <c r="D13" s="34" t="s">
        <v>11</v>
      </c>
      <c r="E13" s="35">
        <f>VLOOKUP($D13,'[2]publish'!$A:$J,$E$5,FALSE)</f>
      </c>
      <c r="H13" s="22"/>
      <c r="I13" s="4"/>
    </row>
    <row r="14" spans="1:9" ht="15" customHeight="1" outlineLevel="1">
      <c r="A14" s="33" t="s">
        <v>251</v>
      </c>
      <c r="B14" s="33" t="s">
        <v>259</v>
      </c>
      <c r="C14" s="34" t="s">
        <v>250</v>
      </c>
      <c r="D14" s="34" t="s">
        <v>12</v>
      </c>
      <c r="E14" s="35">
        <f>VLOOKUP($D14,'[2]publish'!$A:$J,$E$5,FALSE)</f>
      </c>
      <c r="H14" s="22"/>
      <c r="I14" s="4"/>
    </row>
    <row r="15" spans="1:9" ht="15" customHeight="1" outlineLevel="1">
      <c r="A15" s="33" t="s">
        <v>251</v>
      </c>
      <c r="B15" s="33" t="s">
        <v>259</v>
      </c>
      <c r="C15" s="34" t="s">
        <v>250</v>
      </c>
      <c r="D15" s="34" t="s">
        <v>13</v>
      </c>
      <c r="E15" s="35">
        <f>VLOOKUP($D15,'[2]publish'!$A:$J,$E$5,FALSE)</f>
      </c>
      <c r="H15" s="22"/>
      <c r="I15" s="4"/>
    </row>
    <row r="16" spans="1:9" ht="15" customHeight="1" outlineLevel="1">
      <c r="A16" s="33" t="s">
        <v>251</v>
      </c>
      <c r="B16" s="33" t="s">
        <v>259</v>
      </c>
      <c r="C16" s="34" t="s">
        <v>250</v>
      </c>
      <c r="D16" s="34" t="s">
        <v>14</v>
      </c>
      <c r="E16" s="35">
        <f>VLOOKUP($D16,'[2]publish'!$A:$J,$E$5,FALSE)</f>
        <v>268436</v>
      </c>
      <c r="H16" s="22"/>
      <c r="I16" s="4"/>
    </row>
    <row r="17" spans="1:9" ht="15" customHeight="1" outlineLevel="1">
      <c r="A17" s="33" t="s">
        <v>251</v>
      </c>
      <c r="B17" s="33" t="s">
        <v>259</v>
      </c>
      <c r="C17" s="34" t="s">
        <v>250</v>
      </c>
      <c r="D17" s="34" t="s">
        <v>15</v>
      </c>
      <c r="E17" s="35">
        <f>VLOOKUP($D17,'[2]publish'!$A:$J,$E$5,FALSE)</f>
      </c>
      <c r="H17" s="22"/>
      <c r="I17" s="4"/>
    </row>
    <row r="18" spans="1:9" ht="15" customHeight="1" outlineLevel="1">
      <c r="A18" s="33" t="s">
        <v>251</v>
      </c>
      <c r="B18" s="33" t="s">
        <v>259</v>
      </c>
      <c r="C18" s="34" t="s">
        <v>250</v>
      </c>
      <c r="D18" s="34" t="s">
        <v>16</v>
      </c>
      <c r="E18" s="35">
        <f>VLOOKUP($D18,'[2]publish'!$A:$J,$E$5,FALSE)</f>
        <v>93322</v>
      </c>
      <c r="H18" s="22"/>
      <c r="I18" s="4"/>
    </row>
    <row r="19" spans="1:9" ht="15" customHeight="1" outlineLevel="1">
      <c r="A19" s="33" t="s">
        <v>251</v>
      </c>
      <c r="B19" s="33" t="s">
        <v>259</v>
      </c>
      <c r="C19" s="34" t="s">
        <v>250</v>
      </c>
      <c r="D19" s="34" t="s">
        <v>17</v>
      </c>
      <c r="E19" s="35">
        <f>VLOOKUP($D19,'[2]publish'!$A:$J,$E$5,FALSE)</f>
        <v>62779</v>
      </c>
      <c r="H19" s="22"/>
      <c r="I19" s="4"/>
    </row>
    <row r="20" spans="1:9" ht="15" customHeight="1" outlineLevel="1">
      <c r="A20" s="33" t="s">
        <v>251</v>
      </c>
      <c r="B20" s="33" t="s">
        <v>259</v>
      </c>
      <c r="C20" s="34" t="s">
        <v>250</v>
      </c>
      <c r="D20" s="34" t="s">
        <v>18</v>
      </c>
      <c r="E20" s="35">
        <f>VLOOKUP($D20,'[2]publish'!$A:$J,$E$5,FALSE)</f>
      </c>
      <c r="H20" s="22"/>
      <c r="I20" s="4"/>
    </row>
    <row r="21" spans="1:9" ht="15" customHeight="1" outlineLevel="1">
      <c r="A21" s="33" t="s">
        <v>251</v>
      </c>
      <c r="B21" s="33" t="s">
        <v>259</v>
      </c>
      <c r="C21" s="34" t="s">
        <v>250</v>
      </c>
      <c r="D21" s="34" t="s">
        <v>19</v>
      </c>
      <c r="E21" s="35">
        <f>VLOOKUP($D21,'[2]publish'!$A:$J,$E$5,FALSE)</f>
      </c>
      <c r="H21" s="22"/>
      <c r="I21" s="4"/>
    </row>
    <row r="22" spans="1:9" ht="15" customHeight="1" outlineLevel="1">
      <c r="A22" s="33" t="s">
        <v>251</v>
      </c>
      <c r="B22" s="33" t="s">
        <v>259</v>
      </c>
      <c r="C22" s="34" t="s">
        <v>250</v>
      </c>
      <c r="D22" s="34" t="s">
        <v>20</v>
      </c>
      <c r="E22" s="35">
        <f>VLOOKUP($D22,'[2]publish'!$A:$J,$E$5,FALSE)</f>
        <v>36728</v>
      </c>
      <c r="H22" s="22"/>
      <c r="I22" s="4"/>
    </row>
    <row r="23" spans="1:9" ht="15" customHeight="1" outlineLevel="1">
      <c r="A23" s="33" t="s">
        <v>251</v>
      </c>
      <c r="B23" s="33" t="s">
        <v>259</v>
      </c>
      <c r="C23" s="34" t="s">
        <v>250</v>
      </c>
      <c r="D23" s="34" t="s">
        <v>21</v>
      </c>
      <c r="E23" s="35">
        <f>VLOOKUP($D23,'[2]publish'!$A:$J,$E$5,FALSE)</f>
        <v>94808</v>
      </c>
      <c r="H23" s="22"/>
      <c r="I23" s="4"/>
    </row>
    <row r="24" spans="1:9" ht="15" customHeight="1" outlineLevel="1">
      <c r="A24" s="33" t="s">
        <v>251</v>
      </c>
      <c r="B24" s="33" t="s">
        <v>259</v>
      </c>
      <c r="C24" s="34" t="s">
        <v>250</v>
      </c>
      <c r="D24" s="34" t="s">
        <v>22</v>
      </c>
      <c r="E24" s="35">
        <f>VLOOKUP($D24,'[2]publish'!$A:$J,$E$5,FALSE)</f>
      </c>
      <c r="H24" s="22"/>
      <c r="I24" s="4"/>
    </row>
    <row r="25" spans="1:9" ht="15" customHeight="1" outlineLevel="1">
      <c r="A25" s="33" t="s">
        <v>251</v>
      </c>
      <c r="B25" s="33" t="s">
        <v>259</v>
      </c>
      <c r="C25" s="34" t="s">
        <v>250</v>
      </c>
      <c r="D25" s="34" t="s">
        <v>23</v>
      </c>
      <c r="E25" s="35">
        <f>VLOOKUP($D25,'[2]publish'!$A:$J,$E$5,FALSE)</f>
        <v>21124</v>
      </c>
      <c r="H25" s="22"/>
      <c r="I25" s="4"/>
    </row>
    <row r="26" spans="1:9" ht="15" customHeight="1" outlineLevel="1">
      <c r="A26" s="33" t="s">
        <v>251</v>
      </c>
      <c r="B26" s="33" t="s">
        <v>259</v>
      </c>
      <c r="C26" s="34" t="s">
        <v>250</v>
      </c>
      <c r="D26" s="34" t="s">
        <v>24</v>
      </c>
      <c r="E26" s="35">
        <f>VLOOKUP($D26,'[2]publish'!$A:$J,$E$5,FALSE)</f>
        <v>83748</v>
      </c>
      <c r="H26" s="22"/>
      <c r="I26" s="4"/>
    </row>
    <row r="27" spans="1:9" ht="15" customHeight="1" outlineLevel="1">
      <c r="A27" s="33" t="s">
        <v>251</v>
      </c>
      <c r="B27" s="33" t="s">
        <v>259</v>
      </c>
      <c r="C27" s="34" t="s">
        <v>250</v>
      </c>
      <c r="D27" s="34" t="s">
        <v>261</v>
      </c>
      <c r="E27" s="35">
        <f>VLOOKUP($D27,'[2]publish'!$A:$J,$E$5,FALSE)</f>
      </c>
      <c r="H27" s="22"/>
      <c r="I27" s="4"/>
    </row>
    <row r="28" spans="1:9" ht="15" customHeight="1" outlineLevel="1">
      <c r="A28" s="33" t="s">
        <v>251</v>
      </c>
      <c r="B28" s="33" t="s">
        <v>259</v>
      </c>
      <c r="C28" s="34" t="s">
        <v>250</v>
      </c>
      <c r="D28" s="34" t="s">
        <v>25</v>
      </c>
      <c r="E28" s="35">
        <f>VLOOKUP($D28,'[2]publish'!$A:$J,$E$5,FALSE)</f>
        <v>83745</v>
      </c>
      <c r="H28" s="22"/>
      <c r="I28" s="4"/>
    </row>
    <row r="29" spans="1:9" ht="15" customHeight="1" outlineLevel="1">
      <c r="A29" s="33" t="s">
        <v>251</v>
      </c>
      <c r="B29" s="33" t="s">
        <v>259</v>
      </c>
      <c r="C29" s="34" t="s">
        <v>250</v>
      </c>
      <c r="D29" s="34" t="s">
        <v>26</v>
      </c>
      <c r="E29" s="35">
        <f>VLOOKUP($D29,'[2]publish'!$A:$J,$E$5,FALSE)</f>
        <v>81040</v>
      </c>
      <c r="H29" s="22"/>
      <c r="I29" s="4"/>
    </row>
    <row r="30" spans="1:9" ht="15" customHeight="1" outlineLevel="1">
      <c r="A30" s="33" t="s">
        <v>251</v>
      </c>
      <c r="B30" s="33" t="s">
        <v>259</v>
      </c>
      <c r="C30" s="34" t="s">
        <v>250</v>
      </c>
      <c r="D30" s="34" t="s">
        <v>27</v>
      </c>
      <c r="E30" s="35">
        <f>VLOOKUP($D30,'[2]publish'!$A:$J,$E$5,FALSE)</f>
        <v>78333</v>
      </c>
      <c r="H30" s="22"/>
      <c r="I30" s="4"/>
    </row>
    <row r="31" spans="1:9" ht="15" customHeight="1" outlineLevel="1">
      <c r="A31" s="33" t="s">
        <v>251</v>
      </c>
      <c r="B31" s="33" t="s">
        <v>259</v>
      </c>
      <c r="C31" s="34" t="s">
        <v>250</v>
      </c>
      <c r="D31" s="34" t="s">
        <v>28</v>
      </c>
      <c r="E31" s="35">
        <f>VLOOKUP($D31,'[2]publish'!$A:$J,$E$5,FALSE)</f>
      </c>
      <c r="H31" s="22"/>
      <c r="I31" s="4"/>
    </row>
    <row r="32" spans="1:9" ht="15" customHeight="1" outlineLevel="1">
      <c r="A32" s="33" t="s">
        <v>251</v>
      </c>
      <c r="B32" s="33" t="s">
        <v>259</v>
      </c>
      <c r="C32" s="34" t="s">
        <v>250</v>
      </c>
      <c r="D32" s="34" t="s">
        <v>29</v>
      </c>
      <c r="E32" s="35">
        <f>VLOOKUP($D32,'[2]publish'!$A:$J,$E$5,FALSE)</f>
        <v>33272</v>
      </c>
      <c r="H32" s="22"/>
      <c r="I32" s="4"/>
    </row>
    <row r="33" spans="1:9" ht="15" customHeight="1" outlineLevel="1">
      <c r="A33" s="33" t="s">
        <v>251</v>
      </c>
      <c r="B33" s="33" t="s">
        <v>259</v>
      </c>
      <c r="C33" s="34" t="s">
        <v>250</v>
      </c>
      <c r="D33" s="34" t="s">
        <v>30</v>
      </c>
      <c r="E33" s="35">
        <f>VLOOKUP($D33,'[2]publish'!$A:$J,$E$5,FALSE)</f>
        <v>74528</v>
      </c>
      <c r="H33" s="22"/>
      <c r="I33" s="4"/>
    </row>
    <row r="34" spans="1:9" ht="15" customHeight="1" outlineLevel="1">
      <c r="A34" s="33" t="s">
        <v>251</v>
      </c>
      <c r="B34" s="33" t="s">
        <v>259</v>
      </c>
      <c r="C34" s="34" t="s">
        <v>250</v>
      </c>
      <c r="D34" s="34" t="s">
        <v>31</v>
      </c>
      <c r="E34" s="35">
        <f>VLOOKUP($D34,'[2]publish'!$A:$J,$E$5,FALSE)</f>
        <v>67107</v>
      </c>
      <c r="H34" s="22"/>
      <c r="I34" s="4"/>
    </row>
    <row r="35" spans="1:9" ht="15" customHeight="1" outlineLevel="1">
      <c r="A35" s="33" t="s">
        <v>251</v>
      </c>
      <c r="B35" s="33" t="s">
        <v>259</v>
      </c>
      <c r="C35" s="34" t="s">
        <v>250</v>
      </c>
      <c r="D35" s="34" t="s">
        <v>32</v>
      </c>
      <c r="E35" s="35">
        <f>VLOOKUP($D35,'[2]publish'!$A:$J,$E$5,FALSE)</f>
        <v>88455</v>
      </c>
      <c r="H35" s="22"/>
      <c r="I35" s="4"/>
    </row>
    <row r="36" spans="1:9" ht="15" customHeight="1" outlineLevel="1">
      <c r="A36" s="33" t="s">
        <v>251</v>
      </c>
      <c r="B36" s="33" t="s">
        <v>259</v>
      </c>
      <c r="C36" s="34" t="s">
        <v>250</v>
      </c>
      <c r="D36" s="34" t="s">
        <v>33</v>
      </c>
      <c r="E36" s="35">
        <f>VLOOKUP($D36,'[2]publish'!$A:$J,$E$5,FALSE)</f>
        <v>119519</v>
      </c>
      <c r="H36" s="22"/>
      <c r="I36" s="4"/>
    </row>
    <row r="37" spans="1:9" ht="15" customHeight="1" outlineLevel="1">
      <c r="A37" s="33" t="s">
        <v>251</v>
      </c>
      <c r="B37" s="33" t="s">
        <v>259</v>
      </c>
      <c r="C37" s="34" t="s">
        <v>250</v>
      </c>
      <c r="D37" s="34" t="s">
        <v>34</v>
      </c>
      <c r="E37" s="35">
        <f>VLOOKUP($D37,'[2]publish'!$A:$J,$E$5,FALSE)</f>
        <v>88414</v>
      </c>
      <c r="H37" s="22"/>
      <c r="I37" s="4"/>
    </row>
    <row r="38" spans="1:9" ht="15" customHeight="1" outlineLevel="1">
      <c r="A38" s="33" t="s">
        <v>251</v>
      </c>
      <c r="B38" s="33" t="s">
        <v>259</v>
      </c>
      <c r="C38" s="34" t="s">
        <v>250</v>
      </c>
      <c r="D38" s="34" t="s">
        <v>35</v>
      </c>
      <c r="E38" s="35">
        <f>VLOOKUP($D38,'[2]publish'!$A:$J,$E$5,FALSE)</f>
        <v>217995</v>
      </c>
      <c r="H38" s="22"/>
      <c r="I38" s="4"/>
    </row>
    <row r="39" spans="1:9" ht="15" customHeight="1" outlineLevel="1">
      <c r="A39" s="33" t="s">
        <v>251</v>
      </c>
      <c r="B39" s="33" t="s">
        <v>259</v>
      </c>
      <c r="C39" s="34" t="s">
        <v>250</v>
      </c>
      <c r="D39" s="34" t="s">
        <v>36</v>
      </c>
      <c r="E39" s="35">
        <f>VLOOKUP($D39,'[2]publish'!$A:$J,$E$5,FALSE)</f>
        <v>126122</v>
      </c>
      <c r="H39" s="22"/>
      <c r="I39" s="4"/>
    </row>
    <row r="40" spans="1:9" ht="15" customHeight="1" outlineLevel="1">
      <c r="A40" s="33" t="s">
        <v>251</v>
      </c>
      <c r="B40" s="33" t="s">
        <v>259</v>
      </c>
      <c r="C40" s="34" t="s">
        <v>250</v>
      </c>
      <c r="D40" s="34" t="s">
        <v>37</v>
      </c>
      <c r="E40" s="35">
        <f>VLOOKUP($D40,'[2]publish'!$A:$J,$E$5,FALSE)</f>
      </c>
      <c r="H40" s="22"/>
      <c r="I40" s="4"/>
    </row>
    <row r="41" spans="1:9" ht="15" customHeight="1" outlineLevel="1">
      <c r="A41" s="33" t="s">
        <v>251</v>
      </c>
      <c r="B41" s="33" t="s">
        <v>259</v>
      </c>
      <c r="C41" s="34" t="s">
        <v>250</v>
      </c>
      <c r="D41" s="34" t="s">
        <v>38</v>
      </c>
      <c r="E41" s="35">
        <f>VLOOKUP($D41,'[2]publish'!$A:$J,$E$5,FALSE)</f>
      </c>
      <c r="H41" s="22"/>
      <c r="I41" s="4"/>
    </row>
    <row r="42" spans="1:9" ht="15" customHeight="1" outlineLevel="1">
      <c r="A42" s="33" t="s">
        <v>251</v>
      </c>
      <c r="B42" s="33" t="s">
        <v>259</v>
      </c>
      <c r="C42" s="34" t="s">
        <v>250</v>
      </c>
      <c r="D42" s="34" t="s">
        <v>39</v>
      </c>
      <c r="E42" s="35">
        <f>VLOOKUP($D42,'[2]publish'!$A:$J,$E$5,FALSE)</f>
        <v>154086</v>
      </c>
      <c r="H42" s="22"/>
      <c r="I42" s="4"/>
    </row>
    <row r="43" spans="1:9" ht="15" customHeight="1" outlineLevel="1">
      <c r="A43" s="33" t="s">
        <v>251</v>
      </c>
      <c r="B43" s="33" t="s">
        <v>259</v>
      </c>
      <c r="C43" s="34" t="s">
        <v>250</v>
      </c>
      <c r="D43" s="34" t="s">
        <v>40</v>
      </c>
      <c r="E43" s="35">
        <f>VLOOKUP($D43,'[2]publish'!$A:$J,$E$5,FALSE)</f>
      </c>
      <c r="H43" s="22"/>
      <c r="I43" s="4"/>
    </row>
    <row r="44" spans="1:9" ht="15" customHeight="1" outlineLevel="1">
      <c r="A44" s="33" t="s">
        <v>251</v>
      </c>
      <c r="B44" s="33" t="s">
        <v>259</v>
      </c>
      <c r="C44" s="34" t="s">
        <v>250</v>
      </c>
      <c r="D44" s="34" t="s">
        <v>41</v>
      </c>
      <c r="E44" s="35">
        <f>VLOOKUP($D44,'[2]publish'!$A:$J,$E$5,FALSE)</f>
        <v>143325</v>
      </c>
      <c r="H44" s="22"/>
      <c r="I44" s="4"/>
    </row>
    <row r="45" spans="1:9" ht="15" customHeight="1" outlineLevel="1">
      <c r="A45" s="33" t="s">
        <v>251</v>
      </c>
      <c r="B45" s="33" t="s">
        <v>259</v>
      </c>
      <c r="C45" s="34" t="s">
        <v>250</v>
      </c>
      <c r="D45" s="34" t="s">
        <v>42</v>
      </c>
      <c r="E45" s="35">
        <f>VLOOKUP($D45,'[2]publish'!$A:$J,$E$5,FALSE)</f>
        <v>39063</v>
      </c>
      <c r="H45" s="22"/>
      <c r="I45" s="4"/>
    </row>
    <row r="46" spans="1:9" ht="15" customHeight="1" outlineLevel="1">
      <c r="A46" s="33" t="s">
        <v>251</v>
      </c>
      <c r="B46" s="33" t="s">
        <v>259</v>
      </c>
      <c r="C46" s="34" t="s">
        <v>250</v>
      </c>
      <c r="D46" s="34" t="s">
        <v>43</v>
      </c>
      <c r="E46" s="35">
        <f>VLOOKUP($D46,'[2]publish'!$A:$J,$E$5,FALSE)</f>
      </c>
      <c r="H46" s="22"/>
      <c r="I46" s="4"/>
    </row>
    <row r="47" spans="1:9" ht="15" customHeight="1" outlineLevel="1">
      <c r="A47" s="33" t="s">
        <v>251</v>
      </c>
      <c r="B47" s="33" t="s">
        <v>259</v>
      </c>
      <c r="C47" s="34" t="s">
        <v>250</v>
      </c>
      <c r="D47" s="34" t="s">
        <v>44</v>
      </c>
      <c r="E47" s="35">
        <f>VLOOKUP($D47,'[2]publish'!$A:$J,$E$5,FALSE)</f>
      </c>
      <c r="H47" s="22"/>
      <c r="I47" s="4"/>
    </row>
    <row r="48" spans="1:9" ht="15" customHeight="1" outlineLevel="1">
      <c r="A48" s="33" t="s">
        <v>251</v>
      </c>
      <c r="B48" s="33" t="s">
        <v>259</v>
      </c>
      <c r="C48" s="34" t="s">
        <v>250</v>
      </c>
      <c r="D48" s="34" t="s">
        <v>45</v>
      </c>
      <c r="E48" s="35">
        <f>VLOOKUP($D48,'[2]publish'!$A:$J,$E$5,FALSE)</f>
        <v>91334</v>
      </c>
      <c r="H48" s="22"/>
      <c r="I48" s="4"/>
    </row>
    <row r="49" spans="1:9" ht="15" customHeight="1" outlineLevel="1">
      <c r="A49" s="33" t="s">
        <v>251</v>
      </c>
      <c r="B49" s="33" t="s">
        <v>259</v>
      </c>
      <c r="C49" s="34" t="s">
        <v>250</v>
      </c>
      <c r="D49" s="34" t="s">
        <v>46</v>
      </c>
      <c r="E49" s="35">
        <f>VLOOKUP($D49,'[2]publish'!$A:$J,$E$5,FALSE)</f>
        <v>26843</v>
      </c>
      <c r="H49" s="22"/>
      <c r="I49" s="4"/>
    </row>
    <row r="50" spans="1:9" ht="15" customHeight="1" outlineLevel="1">
      <c r="A50" s="33" t="s">
        <v>251</v>
      </c>
      <c r="B50" s="33" t="s">
        <v>259</v>
      </c>
      <c r="C50" s="34" t="s">
        <v>250</v>
      </c>
      <c r="D50" s="34" t="s">
        <v>47</v>
      </c>
      <c r="E50" s="35">
        <f>VLOOKUP($D50,'[2]publish'!$A:$J,$E$5,FALSE)</f>
        <v>48527</v>
      </c>
      <c r="H50" s="22"/>
      <c r="I50" s="4"/>
    </row>
    <row r="51" spans="1:9" ht="15" customHeight="1" outlineLevel="1">
      <c r="A51" s="33" t="s">
        <v>251</v>
      </c>
      <c r="B51" s="33" t="s">
        <v>259</v>
      </c>
      <c r="C51" s="34" t="s">
        <v>250</v>
      </c>
      <c r="D51" s="34" t="s">
        <v>262</v>
      </c>
      <c r="E51" s="35">
        <f>VLOOKUP($D51,'[2]publish'!$A:$J,$E$5,FALSE)</f>
      </c>
      <c r="H51" s="22"/>
      <c r="I51" s="4"/>
    </row>
    <row r="52" spans="1:9" ht="15" customHeight="1" outlineLevel="1">
      <c r="A52" s="33" t="s">
        <v>251</v>
      </c>
      <c r="B52" s="33" t="s">
        <v>259</v>
      </c>
      <c r="C52" s="34" t="s">
        <v>250</v>
      </c>
      <c r="D52" s="34" t="s">
        <v>48</v>
      </c>
      <c r="E52" s="35">
        <f>VLOOKUP($D52,'[2]publish'!$A:$J,$E$5,FALSE)</f>
      </c>
      <c r="H52" s="22"/>
      <c r="I52" s="4"/>
    </row>
    <row r="53" spans="1:9" ht="15" customHeight="1" outlineLevel="1">
      <c r="A53" s="33" t="s">
        <v>251</v>
      </c>
      <c r="B53" s="33" t="s">
        <v>259</v>
      </c>
      <c r="C53" s="34" t="s">
        <v>250</v>
      </c>
      <c r="D53" s="34" t="s">
        <v>49</v>
      </c>
      <c r="E53" s="35">
        <f>VLOOKUP($D53,'[2]publish'!$A:$J,$E$5,FALSE)</f>
        <v>67185</v>
      </c>
      <c r="H53" s="22"/>
      <c r="I53" s="4"/>
    </row>
    <row r="54" spans="1:9" ht="15" customHeight="1" outlineLevel="1">
      <c r="A54" s="33" t="s">
        <v>251</v>
      </c>
      <c r="B54" s="33" t="s">
        <v>259</v>
      </c>
      <c r="C54" s="34" t="s">
        <v>250</v>
      </c>
      <c r="D54" s="34" t="s">
        <v>50</v>
      </c>
      <c r="E54" s="35">
        <f>VLOOKUP($D54,'[2]publish'!$A:$J,$E$5,FALSE)</f>
        <v>104503</v>
      </c>
      <c r="H54" s="22"/>
      <c r="I54" s="4"/>
    </row>
    <row r="55" spans="1:9" ht="15" customHeight="1" outlineLevel="1">
      <c r="A55" s="33" t="s">
        <v>251</v>
      </c>
      <c r="B55" s="33" t="s">
        <v>259</v>
      </c>
      <c r="C55" s="34" t="s">
        <v>250</v>
      </c>
      <c r="D55" s="34" t="s">
        <v>51</v>
      </c>
      <c r="E55" s="35">
        <f>VLOOKUP($D55,'[2]publish'!$A:$J,$E$5,FALSE)</f>
        <v>54576</v>
      </c>
      <c r="H55" s="22"/>
      <c r="I55" s="4"/>
    </row>
    <row r="56" spans="1:9" ht="15" customHeight="1" outlineLevel="1">
      <c r="A56" s="33" t="s">
        <v>251</v>
      </c>
      <c r="B56" s="33" t="s">
        <v>259</v>
      </c>
      <c r="C56" s="34" t="s">
        <v>250</v>
      </c>
      <c r="D56" s="34" t="s">
        <v>52</v>
      </c>
      <c r="E56" s="35">
        <f>VLOOKUP($D56,'[2]publish'!$A:$J,$E$5,FALSE)</f>
        <v>99498</v>
      </c>
      <c r="H56" s="22"/>
      <c r="I56" s="4"/>
    </row>
    <row r="57" spans="1:9" ht="15" customHeight="1" outlineLevel="1">
      <c r="A57" s="33" t="s">
        <v>251</v>
      </c>
      <c r="B57" s="33" t="s">
        <v>259</v>
      </c>
      <c r="C57" s="34" t="s">
        <v>250</v>
      </c>
      <c r="D57" s="34" t="s">
        <v>53</v>
      </c>
      <c r="E57" s="35">
        <f>VLOOKUP($D57,'[2]publish'!$A:$J,$E$5,FALSE)</f>
        <v>83737</v>
      </c>
      <c r="H57" s="22"/>
      <c r="I57" s="4"/>
    </row>
    <row r="58" spans="1:9" ht="15" customHeight="1" outlineLevel="1">
      <c r="A58" s="33" t="s">
        <v>251</v>
      </c>
      <c r="B58" s="33" t="s">
        <v>259</v>
      </c>
      <c r="C58" s="34" t="s">
        <v>250</v>
      </c>
      <c r="D58" s="34" t="s">
        <v>54</v>
      </c>
      <c r="E58" s="35">
        <f>VLOOKUP($D58,'[2]publish'!$A:$J,$E$5,FALSE)</f>
        <v>59608</v>
      </c>
      <c r="H58" s="22"/>
      <c r="I58" s="4"/>
    </row>
    <row r="59" spans="1:9" ht="15" customHeight="1" outlineLevel="1">
      <c r="A59" s="33" t="s">
        <v>251</v>
      </c>
      <c r="B59" s="33" t="s">
        <v>259</v>
      </c>
      <c r="C59" s="34" t="s">
        <v>250</v>
      </c>
      <c r="D59" s="34" t="s">
        <v>55</v>
      </c>
      <c r="E59" s="35">
        <f>VLOOKUP($D59,'[2]publish'!$A:$J,$E$5,FALSE)</f>
        <v>129381</v>
      </c>
      <c r="H59" s="22"/>
      <c r="I59" s="4"/>
    </row>
    <row r="60" spans="1:9" ht="15" customHeight="1" outlineLevel="1">
      <c r="A60" s="33" t="s">
        <v>251</v>
      </c>
      <c r="B60" s="33" t="s">
        <v>259</v>
      </c>
      <c r="C60" s="34" t="s">
        <v>250</v>
      </c>
      <c r="D60" s="34" t="s">
        <v>263</v>
      </c>
      <c r="E60" s="35">
        <f>VLOOKUP($D60,'[2]publish'!$A:$J,$E$5,FALSE)</f>
      </c>
      <c r="H60" s="22"/>
      <c r="I60" s="4"/>
    </row>
    <row r="61" spans="1:9" ht="15" customHeight="1" outlineLevel="1">
      <c r="A61" s="33" t="s">
        <v>251</v>
      </c>
      <c r="B61" s="33" t="s">
        <v>259</v>
      </c>
      <c r="C61" s="34" t="s">
        <v>250</v>
      </c>
      <c r="D61" s="34" t="s">
        <v>56</v>
      </c>
      <c r="E61" s="35">
        <f>VLOOKUP($D61,'[2]publish'!$A:$J,$E$5,FALSE)</f>
        <v>51652</v>
      </c>
      <c r="H61" s="22"/>
      <c r="I61" s="4"/>
    </row>
    <row r="62" spans="1:9" ht="15" customHeight="1" outlineLevel="1">
      <c r="A62" s="33" t="s">
        <v>251</v>
      </c>
      <c r="B62" s="33" t="s">
        <v>259</v>
      </c>
      <c r="C62" s="34" t="s">
        <v>250</v>
      </c>
      <c r="D62" s="34" t="s">
        <v>57</v>
      </c>
      <c r="E62" s="35">
        <f>VLOOKUP($D62,'[2]publish'!$A:$J,$E$5,FALSE)</f>
        <v>296529</v>
      </c>
      <c r="H62" s="22"/>
      <c r="I62" s="4"/>
    </row>
    <row r="63" spans="1:9" ht="15" customHeight="1" outlineLevel="1">
      <c r="A63" s="33" t="s">
        <v>251</v>
      </c>
      <c r="B63" s="33" t="s">
        <v>259</v>
      </c>
      <c r="C63" s="34" t="s">
        <v>250</v>
      </c>
      <c r="D63" s="34" t="s">
        <v>58</v>
      </c>
      <c r="E63" s="35">
        <f>VLOOKUP($D63,'[2]publish'!$A:$J,$E$5,FALSE)</f>
        <v>78624</v>
      </c>
      <c r="H63" s="22"/>
      <c r="I63" s="4"/>
    </row>
    <row r="64" spans="1:9" ht="15" customHeight="1" outlineLevel="1">
      <c r="A64" s="33" t="s">
        <v>251</v>
      </c>
      <c r="B64" s="33" t="s">
        <v>259</v>
      </c>
      <c r="C64" s="34" t="s">
        <v>250</v>
      </c>
      <c r="D64" s="34" t="s">
        <v>59</v>
      </c>
      <c r="E64" s="35">
        <f>VLOOKUP($D64,'[2]publish'!$A:$J,$E$5,FALSE)</f>
        <v>130964</v>
      </c>
      <c r="H64" s="22"/>
      <c r="I64" s="4"/>
    </row>
    <row r="65" spans="1:9" ht="15" customHeight="1" outlineLevel="1">
      <c r="A65" s="33" t="s">
        <v>251</v>
      </c>
      <c r="B65" s="33" t="s">
        <v>259</v>
      </c>
      <c r="C65" s="34" t="s">
        <v>250</v>
      </c>
      <c r="D65" s="34" t="s">
        <v>60</v>
      </c>
      <c r="E65" s="35">
        <f>VLOOKUP($D65,'[2]publish'!$A:$J,$E$5,FALSE)</f>
        <v>138447</v>
      </c>
      <c r="H65" s="22"/>
      <c r="I65" s="4"/>
    </row>
    <row r="66" spans="1:9" ht="15" customHeight="1" outlineLevel="1">
      <c r="A66" s="33" t="s">
        <v>251</v>
      </c>
      <c r="B66" s="33" t="s">
        <v>259</v>
      </c>
      <c r="C66" s="34" t="s">
        <v>250</v>
      </c>
      <c r="D66" s="34" t="s">
        <v>61</v>
      </c>
      <c r="E66" s="35">
        <f>VLOOKUP($D66,'[2]publish'!$A:$J,$E$5,FALSE)</f>
        <v>81038</v>
      </c>
      <c r="H66" s="22"/>
      <c r="I66" s="4"/>
    </row>
    <row r="67" spans="1:9" ht="15" customHeight="1" outlineLevel="1">
      <c r="A67" s="33" t="s">
        <v>251</v>
      </c>
      <c r="B67" s="33" t="s">
        <v>259</v>
      </c>
      <c r="C67" s="34" t="s">
        <v>250</v>
      </c>
      <c r="D67" s="34" t="s">
        <v>62</v>
      </c>
      <c r="E67" s="35">
        <f>VLOOKUP($D67,'[2]publish'!$A:$J,$E$5,FALSE)</f>
        <v>171443</v>
      </c>
      <c r="H67" s="22"/>
      <c r="I67" s="4"/>
    </row>
    <row r="68" spans="1:9" ht="15" customHeight="1" outlineLevel="1">
      <c r="A68" s="33" t="s">
        <v>251</v>
      </c>
      <c r="B68" s="33" t="s">
        <v>259</v>
      </c>
      <c r="C68" s="34" t="s">
        <v>250</v>
      </c>
      <c r="D68" s="34" t="s">
        <v>63</v>
      </c>
      <c r="E68" s="35">
        <f>VLOOKUP($D68,'[2]publish'!$A:$J,$E$5,FALSE)</f>
      </c>
      <c r="H68" s="22"/>
      <c r="I68" s="4"/>
    </row>
    <row r="69" spans="1:9" ht="15" customHeight="1" outlineLevel="1">
      <c r="A69" s="33" t="s">
        <v>251</v>
      </c>
      <c r="B69" s="33" t="s">
        <v>259</v>
      </c>
      <c r="C69" s="34" t="s">
        <v>250</v>
      </c>
      <c r="D69" s="34" t="s">
        <v>64</v>
      </c>
      <c r="E69" s="35">
        <f>VLOOKUP($D69,'[2]publish'!$A:$J,$E$5,FALSE)</f>
        <v>32348</v>
      </c>
      <c r="H69" s="22"/>
      <c r="I69" s="4"/>
    </row>
    <row r="70" spans="1:9" ht="15" customHeight="1" outlineLevel="1">
      <c r="A70" s="33" t="s">
        <v>251</v>
      </c>
      <c r="B70" s="33" t="s">
        <v>259</v>
      </c>
      <c r="C70" s="34" t="s">
        <v>250</v>
      </c>
      <c r="D70" s="34" t="s">
        <v>65</v>
      </c>
      <c r="E70" s="35">
        <f>VLOOKUP($D70,'[2]publish'!$A:$J,$E$5,FALSE)</f>
        <v>311207</v>
      </c>
      <c r="H70" s="22"/>
      <c r="I70" s="4"/>
    </row>
    <row r="71" spans="1:9" ht="15" customHeight="1" outlineLevel="1">
      <c r="A71" s="33" t="s">
        <v>251</v>
      </c>
      <c r="B71" s="33" t="s">
        <v>259</v>
      </c>
      <c r="C71" s="34" t="s">
        <v>250</v>
      </c>
      <c r="D71" s="34" t="s">
        <v>66</v>
      </c>
      <c r="E71" s="35">
        <f>VLOOKUP($D71,'[2]publish'!$A:$J,$E$5,FALSE)</f>
        <v>212605</v>
      </c>
      <c r="H71" s="22"/>
      <c r="I71" s="4"/>
    </row>
    <row r="72" spans="1:9" ht="15" customHeight="1" outlineLevel="1">
      <c r="A72" s="33" t="s">
        <v>251</v>
      </c>
      <c r="B72" s="33" t="s">
        <v>259</v>
      </c>
      <c r="C72" s="34" t="s">
        <v>250</v>
      </c>
      <c r="D72" s="34" t="s">
        <v>264</v>
      </c>
      <c r="E72" s="35">
        <f>VLOOKUP($D72,'[2]publish'!$A:$J,$E$5,FALSE)</f>
      </c>
      <c r="H72" s="22"/>
      <c r="I72" s="4"/>
    </row>
    <row r="73" spans="1:9" ht="15" customHeight="1" outlineLevel="1">
      <c r="A73" s="33" t="s">
        <v>251</v>
      </c>
      <c r="B73" s="33" t="s">
        <v>259</v>
      </c>
      <c r="C73" s="34" t="s">
        <v>250</v>
      </c>
      <c r="D73" s="34" t="s">
        <v>67</v>
      </c>
      <c r="E73" s="35">
        <f>VLOOKUP($D73,'[2]publish'!$A:$J,$E$5,FALSE)</f>
        <v>238743</v>
      </c>
      <c r="H73" s="22"/>
      <c r="I73" s="4"/>
    </row>
    <row r="74" spans="1:9" ht="15" customHeight="1" outlineLevel="1">
      <c r="A74" s="33" t="s">
        <v>251</v>
      </c>
      <c r="B74" s="33" t="s">
        <v>259</v>
      </c>
      <c r="C74" s="34" t="s">
        <v>250</v>
      </c>
      <c r="D74" s="34" t="s">
        <v>68</v>
      </c>
      <c r="E74" s="35">
        <f>VLOOKUP($D74,'[2]publish'!$A:$J,$E$5,FALSE)</f>
      </c>
      <c r="H74" s="22"/>
      <c r="I74" s="4"/>
    </row>
    <row r="75" spans="1:9" ht="15" customHeight="1" outlineLevel="1">
      <c r="A75" s="33" t="s">
        <v>251</v>
      </c>
      <c r="B75" s="33" t="s">
        <v>259</v>
      </c>
      <c r="C75" s="34" t="s">
        <v>250</v>
      </c>
      <c r="D75" s="34" t="s">
        <v>265</v>
      </c>
      <c r="E75" s="35">
        <f>VLOOKUP($D75,'[2]publish'!$A:$J,$E$5,FALSE)</f>
      </c>
      <c r="H75" s="22"/>
      <c r="I75" s="4"/>
    </row>
    <row r="76" spans="1:9" ht="15" customHeight="1" outlineLevel="1">
      <c r="A76" s="33" t="s">
        <v>251</v>
      </c>
      <c r="B76" s="33" t="s">
        <v>259</v>
      </c>
      <c r="C76" s="34" t="s">
        <v>250</v>
      </c>
      <c r="D76" s="34" t="s">
        <v>69</v>
      </c>
      <c r="E76" s="35">
        <f>VLOOKUP($D76,'[2]publish'!$A:$J,$E$5,FALSE)</f>
        <v>322530</v>
      </c>
      <c r="H76" s="22"/>
      <c r="I76" s="4"/>
    </row>
    <row r="77" spans="1:9" ht="15" customHeight="1" outlineLevel="1">
      <c r="A77" s="33" t="s">
        <v>251</v>
      </c>
      <c r="B77" s="33" t="s">
        <v>259</v>
      </c>
      <c r="C77" s="34" t="s">
        <v>250</v>
      </c>
      <c r="D77" s="34" t="s">
        <v>70</v>
      </c>
      <c r="E77" s="35">
        <f>VLOOKUP($D77,'[2]publish'!$A:$J,$E$5,FALSE)</f>
        <v>224440</v>
      </c>
      <c r="H77" s="22"/>
      <c r="I77" s="4"/>
    </row>
    <row r="78" spans="1:9" ht="15" customHeight="1" outlineLevel="1">
      <c r="A78" s="33" t="s">
        <v>251</v>
      </c>
      <c r="B78" s="33" t="s">
        <v>259</v>
      </c>
      <c r="C78" s="34" t="s">
        <v>250</v>
      </c>
      <c r="D78" s="34" t="s">
        <v>71</v>
      </c>
      <c r="E78" s="35">
        <f>VLOOKUP($D78,'[2]publish'!$A:$J,$E$5,FALSE)</f>
        <v>176669</v>
      </c>
      <c r="H78" s="22"/>
      <c r="I78" s="4"/>
    </row>
    <row r="79" spans="1:9" ht="15" customHeight="1" outlineLevel="1">
      <c r="A79" s="33" t="s">
        <v>251</v>
      </c>
      <c r="B79" s="33" t="s">
        <v>259</v>
      </c>
      <c r="C79" s="34" t="s">
        <v>250</v>
      </c>
      <c r="D79" s="34" t="s">
        <v>72</v>
      </c>
      <c r="E79" s="35">
        <f>VLOOKUP($D79,'[2]publish'!$A:$J,$E$5,FALSE)</f>
        <v>120421</v>
      </c>
      <c r="H79" s="22"/>
      <c r="I79" s="4"/>
    </row>
    <row r="80" spans="1:9" ht="15" customHeight="1" outlineLevel="1">
      <c r="A80" s="33" t="s">
        <v>251</v>
      </c>
      <c r="B80" s="33" t="s">
        <v>259</v>
      </c>
      <c r="C80" s="34" t="s">
        <v>250</v>
      </c>
      <c r="D80" s="34" t="s">
        <v>73</v>
      </c>
      <c r="E80" s="35">
        <f>VLOOKUP($D80,'[2]publish'!$A:$J,$E$5,FALSE)</f>
        <v>369012</v>
      </c>
      <c r="H80" s="22"/>
      <c r="I80" s="4"/>
    </row>
    <row r="81" spans="1:9" ht="15" customHeight="1" outlineLevel="1">
      <c r="A81" s="33" t="s">
        <v>251</v>
      </c>
      <c r="B81" s="33" t="s">
        <v>259</v>
      </c>
      <c r="C81" s="34" t="s">
        <v>250</v>
      </c>
      <c r="D81" s="34" t="s">
        <v>74</v>
      </c>
      <c r="E81" s="35">
        <f>VLOOKUP($D81,'[2]publish'!$A:$J,$E$5,FALSE)</f>
        <v>263842</v>
      </c>
      <c r="H81" s="22"/>
      <c r="I81" s="4"/>
    </row>
    <row r="82" spans="1:9" ht="15" customHeight="1" outlineLevel="1">
      <c r="A82" s="33" t="s">
        <v>251</v>
      </c>
      <c r="B82" s="33" t="s">
        <v>259</v>
      </c>
      <c r="C82" s="34" t="s">
        <v>250</v>
      </c>
      <c r="D82" s="34" t="s">
        <v>75</v>
      </c>
      <c r="E82" s="35">
        <f>VLOOKUP($D82,'[2]publish'!$A:$J,$E$5,FALSE)</f>
        <v>247350</v>
      </c>
      <c r="H82" s="22"/>
      <c r="I82" s="4"/>
    </row>
    <row r="83" spans="1:9" ht="15" customHeight="1" outlineLevel="1">
      <c r="A83" s="33" t="s">
        <v>251</v>
      </c>
      <c r="B83" s="33" t="s">
        <v>259</v>
      </c>
      <c r="C83" s="34" t="s">
        <v>250</v>
      </c>
      <c r="D83" s="34" t="s">
        <v>76</v>
      </c>
      <c r="E83" s="35">
        <f>VLOOKUP($D83,'[2]publish'!$A:$J,$E$5,FALSE)</f>
        <v>67250</v>
      </c>
      <c r="H83" s="22"/>
      <c r="I83" s="4"/>
    </row>
    <row r="84" spans="1:9" ht="15" customHeight="1" outlineLevel="1">
      <c r="A84" s="33" t="s">
        <v>251</v>
      </c>
      <c r="B84" s="33" t="s">
        <v>259</v>
      </c>
      <c r="C84" s="34" t="s">
        <v>250</v>
      </c>
      <c r="D84" s="34" t="s">
        <v>266</v>
      </c>
      <c r="E84" s="35">
        <f>VLOOKUP($D84,'[2]publish'!$A:$J,$E$5,FALSE)</f>
      </c>
      <c r="H84" s="22"/>
      <c r="I84" s="4"/>
    </row>
    <row r="85" spans="1:9" ht="15" customHeight="1" outlineLevel="1">
      <c r="A85" s="33" t="s">
        <v>251</v>
      </c>
      <c r="B85" s="33" t="s">
        <v>259</v>
      </c>
      <c r="C85" s="34" t="s">
        <v>250</v>
      </c>
      <c r="D85" s="34" t="s">
        <v>77</v>
      </c>
      <c r="E85" s="35">
        <f>VLOOKUP($D85,'[2]publish'!$A:$J,$E$5,FALSE)</f>
        <v>529810</v>
      </c>
      <c r="H85" s="22"/>
      <c r="I85" s="4"/>
    </row>
    <row r="86" spans="1:9" ht="15" customHeight="1" outlineLevel="1">
      <c r="A86" s="33" t="s">
        <v>251</v>
      </c>
      <c r="B86" s="33" t="s">
        <v>259</v>
      </c>
      <c r="C86" s="34" t="s">
        <v>250</v>
      </c>
      <c r="D86" s="34" t="s">
        <v>78</v>
      </c>
      <c r="E86" s="35">
        <f>VLOOKUP($D86,'[2]publish'!$A:$J,$E$5,FALSE)</f>
        <v>190086</v>
      </c>
      <c r="H86" s="22"/>
      <c r="I86" s="4"/>
    </row>
    <row r="87" spans="1:9" ht="15" customHeight="1" outlineLevel="1">
      <c r="A87" s="33" t="s">
        <v>251</v>
      </c>
      <c r="B87" s="33" t="s">
        <v>259</v>
      </c>
      <c r="C87" s="34" t="s">
        <v>250</v>
      </c>
      <c r="D87" s="34" t="s">
        <v>79</v>
      </c>
      <c r="E87" s="35">
        <f>VLOOKUP($D87,'[2]publish'!$A:$J,$E$5,FALSE)</f>
        <v>314992</v>
      </c>
      <c r="H87" s="22"/>
      <c r="I87" s="4"/>
    </row>
    <row r="88" spans="1:9" ht="15" customHeight="1" outlineLevel="1">
      <c r="A88" s="33" t="s">
        <v>251</v>
      </c>
      <c r="B88" s="33" t="s">
        <v>259</v>
      </c>
      <c r="C88" s="34" t="s">
        <v>250</v>
      </c>
      <c r="D88" s="34" t="s">
        <v>80</v>
      </c>
      <c r="E88" s="35">
        <f>VLOOKUP($D88,'[2]publish'!$A:$J,$E$5,FALSE)</f>
        <v>821011</v>
      </c>
      <c r="H88" s="22"/>
      <c r="I88" s="4"/>
    </row>
    <row r="89" spans="1:9" ht="15" customHeight="1" outlineLevel="1">
      <c r="A89" s="33" t="s">
        <v>251</v>
      </c>
      <c r="B89" s="33" t="s">
        <v>259</v>
      </c>
      <c r="C89" s="34" t="s">
        <v>250</v>
      </c>
      <c r="D89" s="34" t="s">
        <v>81</v>
      </c>
      <c r="E89" s="35">
        <f>VLOOKUP($D89,'[2]publish'!$A:$J,$E$5,FALSE)</f>
        <v>2109861</v>
      </c>
      <c r="H89" s="22"/>
      <c r="I89" s="4"/>
    </row>
    <row r="90" spans="1:9" ht="15" customHeight="1" outlineLevel="1">
      <c r="A90" s="33" t="s">
        <v>251</v>
      </c>
      <c r="B90" s="33" t="s">
        <v>259</v>
      </c>
      <c r="C90" s="34" t="s">
        <v>250</v>
      </c>
      <c r="D90" s="34" t="s">
        <v>82</v>
      </c>
      <c r="E90" s="35">
        <f>VLOOKUP($D90,'[2]publish'!$A:$J,$E$5,FALSE)</f>
        <v>115611</v>
      </c>
      <c r="H90" s="22"/>
      <c r="I90" s="4"/>
    </row>
    <row r="91" spans="1:9" ht="15" customHeight="1" outlineLevel="1">
      <c r="A91" s="33" t="s">
        <v>251</v>
      </c>
      <c r="B91" s="33" t="s">
        <v>259</v>
      </c>
      <c r="C91" s="34" t="s">
        <v>250</v>
      </c>
      <c r="D91" s="34" t="s">
        <v>83</v>
      </c>
      <c r="E91" s="35">
        <f>VLOOKUP($D91,'[2]publish'!$A:$J,$E$5,FALSE)</f>
      </c>
      <c r="H91" s="22"/>
      <c r="I91" s="4"/>
    </row>
    <row r="92" spans="1:9" ht="15" customHeight="1" outlineLevel="1">
      <c r="A92" s="33" t="s">
        <v>251</v>
      </c>
      <c r="B92" s="33" t="s">
        <v>259</v>
      </c>
      <c r="C92" s="34" t="s">
        <v>250</v>
      </c>
      <c r="D92" s="34" t="s">
        <v>267</v>
      </c>
      <c r="E92" s="35">
        <f>VLOOKUP($D92,'[2]publish'!$A:$J,$E$5,FALSE)</f>
      </c>
      <c r="H92" s="22"/>
      <c r="I92" s="4"/>
    </row>
    <row r="93" spans="1:9" ht="15" customHeight="1" outlineLevel="1">
      <c r="A93" s="33" t="s">
        <v>251</v>
      </c>
      <c r="B93" s="33" t="s">
        <v>259</v>
      </c>
      <c r="C93" s="34" t="s">
        <v>250</v>
      </c>
      <c r="D93" s="34" t="s">
        <v>84</v>
      </c>
      <c r="E93" s="35">
        <f>VLOOKUP($D93,'[2]publish'!$A:$J,$E$5,FALSE)</f>
        <v>88694</v>
      </c>
      <c r="H93" s="22"/>
      <c r="I93" s="4"/>
    </row>
    <row r="94" spans="1:9" ht="15" customHeight="1" outlineLevel="1">
      <c r="A94" s="33" t="s">
        <v>251</v>
      </c>
      <c r="B94" s="33" t="s">
        <v>259</v>
      </c>
      <c r="C94" s="34" t="s">
        <v>250</v>
      </c>
      <c r="D94" s="34" t="s">
        <v>85</v>
      </c>
      <c r="E94" s="35">
        <f>VLOOKUP($D94,'[2]publish'!$A:$J,$E$5,FALSE)</f>
        <v>151696</v>
      </c>
      <c r="H94" s="22"/>
      <c r="I94" s="4"/>
    </row>
    <row r="95" spans="1:9" ht="15" customHeight="1" outlineLevel="1">
      <c r="A95" s="33" t="s">
        <v>251</v>
      </c>
      <c r="B95" s="33" t="s">
        <v>259</v>
      </c>
      <c r="C95" s="34" t="s">
        <v>250</v>
      </c>
      <c r="D95" s="34" t="s">
        <v>86</v>
      </c>
      <c r="E95" s="35">
        <f>VLOOKUP($D95,'[2]publish'!$A:$J,$E$5,FALSE)</f>
        <v>242299</v>
      </c>
      <c r="H95" s="22"/>
      <c r="I95" s="4"/>
    </row>
    <row r="96" spans="1:9" ht="15" customHeight="1" outlineLevel="1">
      <c r="A96" s="33" t="s">
        <v>251</v>
      </c>
      <c r="B96" s="33" t="s">
        <v>259</v>
      </c>
      <c r="C96" s="34" t="s">
        <v>250</v>
      </c>
      <c r="D96" s="34" t="s">
        <v>87</v>
      </c>
      <c r="E96" s="35">
        <f>VLOOKUP($D96,'[2]publish'!$A:$J,$E$5,FALSE)</f>
        <v>184958</v>
      </c>
      <c r="H96" s="22"/>
      <c r="I96" s="4"/>
    </row>
    <row r="97" spans="1:9" ht="15" customHeight="1" outlineLevel="1">
      <c r="A97" s="33" t="s">
        <v>251</v>
      </c>
      <c r="B97" s="33" t="s">
        <v>259</v>
      </c>
      <c r="C97" s="34" t="s">
        <v>250</v>
      </c>
      <c r="D97" s="34" t="s">
        <v>88</v>
      </c>
      <c r="E97" s="35">
        <f>VLOOKUP($D97,'[2]publish'!$A:$J,$E$5,FALSE)</f>
        <v>79539</v>
      </c>
      <c r="H97" s="22"/>
      <c r="I97" s="4"/>
    </row>
    <row r="98" spans="1:9" ht="15" customHeight="1" outlineLevel="1">
      <c r="A98" s="33" t="s">
        <v>251</v>
      </c>
      <c r="B98" s="33" t="s">
        <v>259</v>
      </c>
      <c r="C98" s="34" t="s">
        <v>250</v>
      </c>
      <c r="D98" s="34" t="s">
        <v>89</v>
      </c>
      <c r="E98" s="35">
        <f>VLOOKUP($D98,'[2]publish'!$A:$J,$E$5,FALSE)</f>
        <v>177489</v>
      </c>
      <c r="H98" s="22"/>
      <c r="I98" s="4"/>
    </row>
    <row r="99" spans="1:9" ht="15" customHeight="1" outlineLevel="1">
      <c r="A99" s="33" t="s">
        <v>251</v>
      </c>
      <c r="B99" s="33" t="s">
        <v>259</v>
      </c>
      <c r="C99" s="34" t="s">
        <v>250</v>
      </c>
      <c r="D99" s="34" t="s">
        <v>90</v>
      </c>
      <c r="E99" s="35">
        <f>VLOOKUP($D99,'[2]publish'!$A:$J,$E$5,FALSE)</f>
        <v>131455</v>
      </c>
      <c r="H99" s="22"/>
      <c r="I99" s="4"/>
    </row>
    <row r="100" spans="1:9" ht="15" customHeight="1" outlineLevel="1">
      <c r="A100" s="33" t="s">
        <v>251</v>
      </c>
      <c r="B100" s="33" t="s">
        <v>259</v>
      </c>
      <c r="C100" s="34" t="s">
        <v>250</v>
      </c>
      <c r="D100" s="34" t="s">
        <v>91</v>
      </c>
      <c r="E100" s="35">
        <f>VLOOKUP($D100,'[2]publish'!$A:$J,$E$5,FALSE)</f>
        <v>275058</v>
      </c>
      <c r="H100" s="22"/>
      <c r="I100" s="4"/>
    </row>
    <row r="101" spans="1:9" ht="15" customHeight="1" outlineLevel="1">
      <c r="A101" s="33" t="s">
        <v>251</v>
      </c>
      <c r="B101" s="33" t="s">
        <v>259</v>
      </c>
      <c r="C101" s="34" t="s">
        <v>250</v>
      </c>
      <c r="D101" s="34" t="s">
        <v>92</v>
      </c>
      <c r="E101" s="35">
        <f>VLOOKUP($D101,'[2]publish'!$A:$J,$E$5,FALSE)</f>
      </c>
      <c r="H101" s="22"/>
      <c r="I101" s="4"/>
    </row>
    <row r="102" spans="1:9" ht="15" customHeight="1" outlineLevel="1">
      <c r="A102" s="33" t="s">
        <v>251</v>
      </c>
      <c r="B102" s="33" t="s">
        <v>259</v>
      </c>
      <c r="C102" s="34" t="s">
        <v>250</v>
      </c>
      <c r="D102" s="34" t="s">
        <v>93</v>
      </c>
      <c r="E102" s="35">
        <f>VLOOKUP($D102,'[2]publish'!$A:$J,$E$5,FALSE)</f>
        <v>179466</v>
      </c>
      <c r="H102" s="22"/>
      <c r="I102" s="4"/>
    </row>
    <row r="103" spans="1:9" ht="15" customHeight="1" outlineLevel="1">
      <c r="A103" s="33" t="s">
        <v>251</v>
      </c>
      <c r="B103" s="33" t="s">
        <v>259</v>
      </c>
      <c r="C103" s="34" t="s">
        <v>250</v>
      </c>
      <c r="D103" s="34" t="s">
        <v>94</v>
      </c>
      <c r="E103" s="35">
        <f>VLOOKUP($D103,'[2]publish'!$A:$J,$E$5,FALSE)</f>
        <v>92649</v>
      </c>
      <c r="H103" s="22"/>
      <c r="I103" s="4"/>
    </row>
    <row r="104" spans="1:9" ht="15" customHeight="1" outlineLevel="1">
      <c r="A104" s="33" t="s">
        <v>251</v>
      </c>
      <c r="B104" s="33" t="s">
        <v>259</v>
      </c>
      <c r="C104" s="34" t="s">
        <v>250</v>
      </c>
      <c r="D104" s="34" t="s">
        <v>268</v>
      </c>
      <c r="E104" s="35">
        <f>VLOOKUP($D104,'[2]publish'!$A:$J,$E$5,FALSE)</f>
      </c>
      <c r="H104" s="22"/>
      <c r="I104" s="4"/>
    </row>
    <row r="105" spans="1:9" ht="15" customHeight="1" outlineLevel="1">
      <c r="A105" s="33" t="s">
        <v>251</v>
      </c>
      <c r="B105" s="33" t="s">
        <v>259</v>
      </c>
      <c r="C105" s="34" t="s">
        <v>250</v>
      </c>
      <c r="D105" s="34" t="s">
        <v>95</v>
      </c>
      <c r="E105" s="35">
        <f>VLOOKUP($D105,'[2]publish'!$A:$J,$E$5,FALSE)</f>
        <v>83127</v>
      </c>
      <c r="H105" s="22"/>
      <c r="I105" s="4"/>
    </row>
    <row r="106" spans="1:9" ht="15" customHeight="1" outlineLevel="1">
      <c r="A106" s="33" t="s">
        <v>251</v>
      </c>
      <c r="B106" s="33" t="s">
        <v>259</v>
      </c>
      <c r="C106" s="34" t="s">
        <v>250</v>
      </c>
      <c r="D106" s="34" t="s">
        <v>96</v>
      </c>
      <c r="E106" s="35">
        <f>VLOOKUP($D106,'[2]publish'!$A:$J,$E$5,FALSE)</f>
      </c>
      <c r="H106" s="22"/>
      <c r="I106" s="4"/>
    </row>
    <row r="107" spans="1:9" ht="15" customHeight="1" outlineLevel="1">
      <c r="A107" s="33" t="s">
        <v>251</v>
      </c>
      <c r="B107" s="33" t="s">
        <v>259</v>
      </c>
      <c r="C107" s="34" t="s">
        <v>250</v>
      </c>
      <c r="D107" s="34" t="s">
        <v>97</v>
      </c>
      <c r="E107" s="35">
        <f>VLOOKUP($D107,'[2]publish'!$A:$J,$E$5,FALSE)</f>
        <v>129252</v>
      </c>
      <c r="H107" s="22"/>
      <c r="I107" s="4"/>
    </row>
    <row r="108" spans="1:9" ht="15" customHeight="1" outlineLevel="1">
      <c r="A108" s="33" t="s">
        <v>251</v>
      </c>
      <c r="B108" s="33" t="s">
        <v>259</v>
      </c>
      <c r="C108" s="34" t="s">
        <v>250</v>
      </c>
      <c r="D108" s="34" t="s">
        <v>98</v>
      </c>
      <c r="E108" s="35">
        <f>VLOOKUP($D108,'[2]publish'!$A:$J,$E$5,FALSE)</f>
        <v>141938</v>
      </c>
      <c r="H108" s="22"/>
      <c r="I108" s="4"/>
    </row>
    <row r="109" spans="1:9" ht="15" customHeight="1" outlineLevel="1">
      <c r="A109" s="33" t="s">
        <v>251</v>
      </c>
      <c r="B109" s="33" t="s">
        <v>259</v>
      </c>
      <c r="C109" s="34" t="s">
        <v>250</v>
      </c>
      <c r="D109" s="34" t="s">
        <v>269</v>
      </c>
      <c r="E109" s="35">
        <f>VLOOKUP($D109,'[2]publish'!$A:$J,$E$5,FALSE)</f>
      </c>
      <c r="H109" s="22"/>
      <c r="I109" s="4"/>
    </row>
    <row r="110" spans="1:9" ht="15" customHeight="1" outlineLevel="1">
      <c r="A110" s="33" t="s">
        <v>251</v>
      </c>
      <c r="B110" s="33" t="s">
        <v>259</v>
      </c>
      <c r="C110" s="34" t="s">
        <v>250</v>
      </c>
      <c r="D110" s="34" t="s">
        <v>99</v>
      </c>
      <c r="E110" s="35">
        <f>VLOOKUP($D110,'[2]publish'!$A:$J,$E$5,FALSE)</f>
        <v>179905</v>
      </c>
      <c r="H110" s="22"/>
      <c r="I110" s="4"/>
    </row>
    <row r="111" spans="1:9" ht="15" customHeight="1" outlineLevel="1">
      <c r="A111" s="33" t="s">
        <v>251</v>
      </c>
      <c r="B111" s="33" t="s">
        <v>259</v>
      </c>
      <c r="C111" s="34" t="s">
        <v>250</v>
      </c>
      <c r="D111" s="34" t="s">
        <v>100</v>
      </c>
      <c r="E111" s="35">
        <f>VLOOKUP($D111,'[2]publish'!$A:$J,$E$5,FALSE)</f>
        <v>64080</v>
      </c>
      <c r="H111" s="22"/>
      <c r="I111" s="4"/>
    </row>
    <row r="112" spans="1:9" ht="15" customHeight="1" outlineLevel="1">
      <c r="A112" s="33" t="s">
        <v>251</v>
      </c>
      <c r="B112" s="33" t="s">
        <v>259</v>
      </c>
      <c r="C112" s="34" t="s">
        <v>250</v>
      </c>
      <c r="D112" s="34" t="s">
        <v>101</v>
      </c>
      <c r="E112" s="35">
        <f>VLOOKUP($D112,'[2]publish'!$A:$J,$E$5,FALSE)</f>
        <v>89472</v>
      </c>
      <c r="H112" s="22"/>
      <c r="I112" s="4"/>
    </row>
    <row r="113" spans="1:9" ht="15" customHeight="1" outlineLevel="1">
      <c r="A113" s="33" t="s">
        <v>251</v>
      </c>
      <c r="B113" s="33" t="s">
        <v>259</v>
      </c>
      <c r="C113" s="34" t="s">
        <v>250</v>
      </c>
      <c r="D113" s="34" t="s">
        <v>102</v>
      </c>
      <c r="E113" s="35">
        <f>VLOOKUP($D113,'[2]publish'!$A:$J,$E$5,FALSE)</f>
        <v>56915</v>
      </c>
      <c r="H113" s="22"/>
      <c r="I113" s="4"/>
    </row>
    <row r="114" spans="1:9" ht="15" customHeight="1" outlineLevel="1">
      <c r="A114" s="33" t="s">
        <v>251</v>
      </c>
      <c r="B114" s="33" t="s">
        <v>259</v>
      </c>
      <c r="C114" s="34" t="s">
        <v>250</v>
      </c>
      <c r="D114" s="34" t="s">
        <v>103</v>
      </c>
      <c r="E114" s="35">
        <f>VLOOKUP($D114,'[2]publish'!$A:$J,$E$5,FALSE)</f>
      </c>
      <c r="H114" s="22"/>
      <c r="I114" s="4"/>
    </row>
    <row r="115" spans="1:9" ht="15" customHeight="1" outlineLevel="1">
      <c r="A115" s="33" t="s">
        <v>251</v>
      </c>
      <c r="B115" s="33" t="s">
        <v>259</v>
      </c>
      <c r="C115" s="34" t="s">
        <v>250</v>
      </c>
      <c r="D115" s="34" t="s">
        <v>104</v>
      </c>
      <c r="E115" s="35">
        <f>VLOOKUP($D115,'[2]publish'!$A:$J,$E$5,FALSE)</f>
      </c>
      <c r="H115" s="22"/>
      <c r="I115" s="4"/>
    </row>
    <row r="116" spans="1:9" ht="15" customHeight="1" outlineLevel="1">
      <c r="A116" s="33" t="s">
        <v>251</v>
      </c>
      <c r="B116" s="33" t="s">
        <v>259</v>
      </c>
      <c r="C116" s="34" t="s">
        <v>250</v>
      </c>
      <c r="D116" s="34" t="s">
        <v>105</v>
      </c>
      <c r="E116" s="35">
        <f>VLOOKUP($D116,'[2]publish'!$A:$J,$E$5,FALSE)</f>
        <v>103242</v>
      </c>
      <c r="H116" s="22"/>
      <c r="I116" s="4"/>
    </row>
    <row r="117" spans="1:9" ht="15" customHeight="1" outlineLevel="1">
      <c r="A117" s="33" t="s">
        <v>251</v>
      </c>
      <c r="B117" s="33" t="s">
        <v>259</v>
      </c>
      <c r="C117" s="34" t="s">
        <v>250</v>
      </c>
      <c r="D117" s="34" t="s">
        <v>106</v>
      </c>
      <c r="E117" s="35">
        <f>VLOOKUP($D117,'[2]publish'!$A:$J,$E$5,FALSE)</f>
        <v>90279</v>
      </c>
      <c r="H117" s="22"/>
      <c r="I117" s="4"/>
    </row>
    <row r="118" spans="1:9" ht="15" customHeight="1" outlineLevel="1">
      <c r="A118" s="33" t="s">
        <v>251</v>
      </c>
      <c r="B118" s="33" t="s">
        <v>259</v>
      </c>
      <c r="C118" s="34" t="s">
        <v>250</v>
      </c>
      <c r="D118" s="34" t="s">
        <v>107</v>
      </c>
      <c r="E118" s="35">
        <f>VLOOKUP($D118,'[2]publish'!$A:$J,$E$5,FALSE)</f>
      </c>
      <c r="H118" s="22"/>
      <c r="I118" s="4"/>
    </row>
    <row r="119" spans="1:9" ht="15" customHeight="1" outlineLevel="1">
      <c r="A119" s="33" t="s">
        <v>251</v>
      </c>
      <c r="B119" s="33" t="s">
        <v>259</v>
      </c>
      <c r="C119" s="34" t="s">
        <v>250</v>
      </c>
      <c r="D119" s="34" t="s">
        <v>108</v>
      </c>
      <c r="E119" s="35">
        <f>VLOOKUP($D119,'[2]publish'!$A:$J,$E$5,FALSE)</f>
        <v>128761</v>
      </c>
      <c r="H119" s="22"/>
      <c r="I119" s="4"/>
    </row>
    <row r="120" spans="1:9" ht="15" customHeight="1" outlineLevel="1">
      <c r="A120" s="33" t="s">
        <v>251</v>
      </c>
      <c r="B120" s="33" t="s">
        <v>259</v>
      </c>
      <c r="C120" s="34" t="s">
        <v>250</v>
      </c>
      <c r="D120" s="34" t="s">
        <v>109</v>
      </c>
      <c r="E120" s="35">
        <f>VLOOKUP($D120,'[2]publish'!$A:$J,$E$5,FALSE)</f>
        <v>569025</v>
      </c>
      <c r="H120" s="22"/>
      <c r="I120" s="4"/>
    </row>
    <row r="121" spans="1:9" ht="15" customHeight="1" outlineLevel="1">
      <c r="A121" s="33" t="s">
        <v>251</v>
      </c>
      <c r="B121" s="33" t="s">
        <v>259</v>
      </c>
      <c r="C121" s="34" t="s">
        <v>250</v>
      </c>
      <c r="D121" s="34" t="s">
        <v>110</v>
      </c>
      <c r="E121" s="35">
        <f>VLOOKUP($D121,'[2]publish'!$A:$J,$E$5,FALSE)</f>
        <v>414025</v>
      </c>
      <c r="H121" s="22"/>
      <c r="I121" s="4"/>
    </row>
    <row r="122" spans="1:9" ht="15" customHeight="1" outlineLevel="1">
      <c r="A122" s="33" t="s">
        <v>251</v>
      </c>
      <c r="B122" s="33" t="s">
        <v>259</v>
      </c>
      <c r="C122" s="34" t="s">
        <v>250</v>
      </c>
      <c r="D122" s="34" t="s">
        <v>111</v>
      </c>
      <c r="E122" s="35">
        <f>VLOOKUP($D122,'[2]publish'!$A:$J,$E$5,FALSE)</f>
        <v>148255</v>
      </c>
      <c r="H122" s="22"/>
      <c r="I122" s="4"/>
    </row>
    <row r="123" spans="1:9" ht="15" customHeight="1" outlineLevel="1">
      <c r="A123" s="33" t="s">
        <v>251</v>
      </c>
      <c r="B123" s="33" t="s">
        <v>259</v>
      </c>
      <c r="C123" s="34" t="s">
        <v>250</v>
      </c>
      <c r="D123" s="34" t="s">
        <v>270</v>
      </c>
      <c r="E123" s="35">
        <f>VLOOKUP($D123,'[2]publish'!$A:$J,$E$5,FALSE)</f>
      </c>
      <c r="H123" s="22"/>
      <c r="I123" s="4"/>
    </row>
    <row r="124" spans="1:9" ht="15" customHeight="1" outlineLevel="1">
      <c r="A124" s="33" t="s">
        <v>251</v>
      </c>
      <c r="B124" s="33" t="s">
        <v>259</v>
      </c>
      <c r="C124" s="34" t="s">
        <v>250</v>
      </c>
      <c r="D124" s="34" t="s">
        <v>112</v>
      </c>
      <c r="E124" s="35">
        <f>VLOOKUP($D124,'[2]publish'!$A:$J,$E$5,FALSE)</f>
        <v>171924</v>
      </c>
      <c r="H124" s="22"/>
      <c r="I124" s="4"/>
    </row>
    <row r="125" spans="1:9" ht="15" customHeight="1" outlineLevel="1">
      <c r="A125" s="33" t="s">
        <v>251</v>
      </c>
      <c r="B125" s="33" t="s">
        <v>259</v>
      </c>
      <c r="C125" s="34" t="s">
        <v>250</v>
      </c>
      <c r="D125" s="34" t="s">
        <v>113</v>
      </c>
      <c r="E125" s="35">
        <f>VLOOKUP($D125,'[2]publish'!$A:$J,$E$5,FALSE)</f>
        <v>82604</v>
      </c>
      <c r="H125" s="22"/>
      <c r="I125" s="4"/>
    </row>
    <row r="126" spans="1:9" ht="15" customHeight="1" outlineLevel="1">
      <c r="A126" s="33" t="s">
        <v>251</v>
      </c>
      <c r="B126" s="33" t="s">
        <v>259</v>
      </c>
      <c r="C126" s="34" t="s">
        <v>250</v>
      </c>
      <c r="D126" s="34" t="s">
        <v>114</v>
      </c>
      <c r="E126" s="35">
        <f>VLOOKUP($D126,'[2]publish'!$A:$J,$E$5,FALSE)</f>
      </c>
      <c r="H126" s="22"/>
      <c r="I126" s="4"/>
    </row>
    <row r="127" spans="1:9" ht="15" customHeight="1" outlineLevel="1">
      <c r="A127" s="33" t="s">
        <v>251</v>
      </c>
      <c r="B127" s="33" t="s">
        <v>259</v>
      </c>
      <c r="C127" s="34" t="s">
        <v>250</v>
      </c>
      <c r="D127" s="34" t="s">
        <v>115</v>
      </c>
      <c r="E127" s="35">
        <f>VLOOKUP($D127,'[2]publish'!$A:$J,$E$5,FALSE)</f>
        <v>72369</v>
      </c>
      <c r="H127" s="22"/>
      <c r="I127" s="4"/>
    </row>
    <row r="128" spans="1:9" ht="15" customHeight="1" outlineLevel="1">
      <c r="A128" s="33" t="s">
        <v>251</v>
      </c>
      <c r="B128" s="33" t="s">
        <v>259</v>
      </c>
      <c r="C128" s="34" t="s">
        <v>250</v>
      </c>
      <c r="D128" s="34" t="s">
        <v>271</v>
      </c>
      <c r="E128" s="35">
        <f>VLOOKUP($D128,'[2]publish'!$A:$J,$E$5,FALSE)</f>
      </c>
      <c r="H128" s="22"/>
      <c r="I128" s="4"/>
    </row>
    <row r="129" spans="1:9" ht="15" customHeight="1" outlineLevel="1">
      <c r="A129" s="33" t="s">
        <v>251</v>
      </c>
      <c r="B129" s="33" t="s">
        <v>259</v>
      </c>
      <c r="C129" s="34" t="s">
        <v>250</v>
      </c>
      <c r="D129" s="34" t="s">
        <v>116</v>
      </c>
      <c r="E129" s="35">
        <f>VLOOKUP($D129,'[2]publish'!$A:$J,$E$5,FALSE)</f>
        <v>36071</v>
      </c>
      <c r="H129" s="22"/>
      <c r="I129" s="4"/>
    </row>
    <row r="130" spans="1:9" ht="15" customHeight="1" outlineLevel="1">
      <c r="A130" s="33" t="s">
        <v>251</v>
      </c>
      <c r="B130" s="33" t="s">
        <v>259</v>
      </c>
      <c r="C130" s="34" t="s">
        <v>250</v>
      </c>
      <c r="D130" s="34" t="s">
        <v>117</v>
      </c>
      <c r="E130" s="35">
        <f>VLOOKUP($D130,'[2]publish'!$A:$J,$E$5,FALSE)</f>
        <v>112359</v>
      </c>
      <c r="H130" s="22"/>
      <c r="I130" s="4"/>
    </row>
    <row r="131" spans="1:9" ht="15" customHeight="1" outlineLevel="1">
      <c r="A131" s="33" t="s">
        <v>251</v>
      </c>
      <c r="B131" s="33" t="s">
        <v>259</v>
      </c>
      <c r="C131" s="34" t="s">
        <v>250</v>
      </c>
      <c r="D131" s="34" t="s">
        <v>118</v>
      </c>
      <c r="E131" s="35">
        <f>VLOOKUP($D131,'[2]publish'!$A:$J,$E$5,FALSE)</f>
        <v>203454</v>
      </c>
      <c r="H131" s="22"/>
      <c r="I131" s="4"/>
    </row>
    <row r="132" spans="1:9" ht="15" customHeight="1" outlineLevel="1">
      <c r="A132" s="33" t="s">
        <v>251</v>
      </c>
      <c r="B132" s="33" t="s">
        <v>259</v>
      </c>
      <c r="C132" s="34" t="s">
        <v>250</v>
      </c>
      <c r="D132" s="34" t="s">
        <v>119</v>
      </c>
      <c r="E132" s="35">
        <f>VLOOKUP($D132,'[2]publish'!$A:$J,$E$5,FALSE)</f>
        <v>194531</v>
      </c>
      <c r="H132" s="22"/>
      <c r="I132" s="4"/>
    </row>
    <row r="133" spans="1:9" ht="15" customHeight="1" outlineLevel="1">
      <c r="A133" s="33" t="s">
        <v>251</v>
      </c>
      <c r="B133" s="33" t="s">
        <v>259</v>
      </c>
      <c r="C133" s="34" t="s">
        <v>250</v>
      </c>
      <c r="D133" s="34" t="s">
        <v>120</v>
      </c>
      <c r="E133" s="35">
        <f>VLOOKUP($D133,'[2]publish'!$A:$J,$E$5,FALSE)</f>
        <v>128991</v>
      </c>
      <c r="H133" s="22"/>
      <c r="I133" s="4"/>
    </row>
    <row r="134" spans="1:9" ht="15" customHeight="1" outlineLevel="1">
      <c r="A134" s="33" t="s">
        <v>251</v>
      </c>
      <c r="B134" s="33" t="s">
        <v>259</v>
      </c>
      <c r="C134" s="34" t="s">
        <v>250</v>
      </c>
      <c r="D134" s="34" t="s">
        <v>121</v>
      </c>
      <c r="E134" s="35">
        <f>VLOOKUP($D134,'[2]publish'!$A:$J,$E$5,FALSE)</f>
        <v>292302</v>
      </c>
      <c r="H134" s="22"/>
      <c r="I134" s="4"/>
    </row>
    <row r="135" spans="1:9" ht="15" customHeight="1" outlineLevel="1">
      <c r="A135" s="33" t="s">
        <v>251</v>
      </c>
      <c r="B135" s="33" t="s">
        <v>259</v>
      </c>
      <c r="C135" s="34" t="s">
        <v>250</v>
      </c>
      <c r="D135" s="34" t="s">
        <v>122</v>
      </c>
      <c r="E135" s="35">
        <f>VLOOKUP($D135,'[2]publish'!$A:$J,$E$5,FALSE)</f>
        <v>182286</v>
      </c>
      <c r="H135" s="22"/>
      <c r="I135" s="4"/>
    </row>
    <row r="136" spans="1:9" ht="15" customHeight="1" outlineLevel="1">
      <c r="A136" s="33" t="s">
        <v>251</v>
      </c>
      <c r="B136" s="33" t="s">
        <v>259</v>
      </c>
      <c r="C136" s="34" t="s">
        <v>250</v>
      </c>
      <c r="D136" s="34" t="s">
        <v>123</v>
      </c>
      <c r="E136" s="35">
        <f>VLOOKUP($D136,'[2]publish'!$A:$J,$E$5,FALSE)</f>
        <v>168152</v>
      </c>
      <c r="H136" s="22"/>
      <c r="I136" s="4"/>
    </row>
    <row r="137" spans="1:9" ht="15" customHeight="1" outlineLevel="1">
      <c r="A137" s="33" t="s">
        <v>251</v>
      </c>
      <c r="B137" s="33" t="s">
        <v>259</v>
      </c>
      <c r="C137" s="34" t="s">
        <v>250</v>
      </c>
      <c r="D137" s="34" t="s">
        <v>124</v>
      </c>
      <c r="E137" s="35">
        <f>VLOOKUP($D137,'[2]publish'!$A:$J,$E$5,FALSE)</f>
        <v>249118</v>
      </c>
      <c r="H137" s="22"/>
      <c r="I137" s="4"/>
    </row>
    <row r="138" spans="1:9" ht="15" customHeight="1" outlineLevel="1">
      <c r="A138" s="33" t="s">
        <v>251</v>
      </c>
      <c r="B138" s="33" t="s">
        <v>259</v>
      </c>
      <c r="C138" s="34" t="s">
        <v>250</v>
      </c>
      <c r="D138" s="34" t="s">
        <v>125</v>
      </c>
      <c r="E138" s="35">
        <f>VLOOKUP($D138,'[2]publish'!$A:$J,$E$5,FALSE)</f>
        <v>268249</v>
      </c>
      <c r="H138" s="22"/>
      <c r="I138" s="4"/>
    </row>
    <row r="139" spans="1:9" ht="15" customHeight="1" outlineLevel="1">
      <c r="A139" s="33" t="s">
        <v>251</v>
      </c>
      <c r="B139" s="33" t="s">
        <v>259</v>
      </c>
      <c r="C139" s="34" t="s">
        <v>250</v>
      </c>
      <c r="D139" s="34" t="s">
        <v>272</v>
      </c>
      <c r="E139" s="35">
        <f>VLOOKUP($D139,'[2]publish'!$A:$J,$E$5,FALSE)</f>
      </c>
      <c r="H139" s="22"/>
      <c r="I139" s="4"/>
    </row>
    <row r="140" spans="1:9" ht="15" customHeight="1" outlineLevel="1">
      <c r="A140" s="33" t="s">
        <v>251</v>
      </c>
      <c r="B140" s="33" t="s">
        <v>259</v>
      </c>
      <c r="C140" s="34" t="s">
        <v>250</v>
      </c>
      <c r="D140" s="34" t="s">
        <v>126</v>
      </c>
      <c r="E140" s="35">
        <f>VLOOKUP($D140,'[2]publish'!$A:$J,$E$5,FALSE)</f>
        <v>96117</v>
      </c>
      <c r="H140" s="22"/>
      <c r="I140" s="4"/>
    </row>
    <row r="141" spans="1:9" ht="15" customHeight="1" outlineLevel="1">
      <c r="A141" s="33" t="s">
        <v>251</v>
      </c>
      <c r="B141" s="33" t="s">
        <v>259</v>
      </c>
      <c r="C141" s="34" t="s">
        <v>250</v>
      </c>
      <c r="D141" s="34" t="s">
        <v>127</v>
      </c>
      <c r="E141" s="35">
        <f>VLOOKUP($D141,'[2]publish'!$A:$J,$E$5,FALSE)</f>
        <v>148582</v>
      </c>
      <c r="H141" s="22"/>
      <c r="I141" s="4"/>
    </row>
    <row r="142" spans="1:9" ht="15" customHeight="1" outlineLevel="1">
      <c r="A142" s="33" t="s">
        <v>251</v>
      </c>
      <c r="B142" s="33" t="s">
        <v>259</v>
      </c>
      <c r="C142" s="34" t="s">
        <v>250</v>
      </c>
      <c r="D142" s="34" t="s">
        <v>128</v>
      </c>
      <c r="E142" s="35">
        <f>VLOOKUP($D142,'[2]publish'!$A:$J,$E$5,FALSE)</f>
        <v>277744</v>
      </c>
      <c r="H142" s="22"/>
      <c r="I142" s="4"/>
    </row>
    <row r="143" spans="1:9" ht="15" customHeight="1" outlineLevel="1">
      <c r="A143" s="33" t="s">
        <v>251</v>
      </c>
      <c r="B143" s="33" t="s">
        <v>259</v>
      </c>
      <c r="C143" s="34" t="s">
        <v>250</v>
      </c>
      <c r="D143" s="34" t="s">
        <v>129</v>
      </c>
      <c r="E143" s="35">
        <f>VLOOKUP($D143,'[2]publish'!$A:$J,$E$5,FALSE)</f>
        <v>62436</v>
      </c>
      <c r="H143" s="22"/>
      <c r="I143" s="4"/>
    </row>
    <row r="144" spans="1:9" ht="15" customHeight="1" outlineLevel="1">
      <c r="A144" s="33" t="s">
        <v>251</v>
      </c>
      <c r="B144" s="33" t="s">
        <v>259</v>
      </c>
      <c r="C144" s="34" t="s">
        <v>250</v>
      </c>
      <c r="D144" s="34" t="s">
        <v>130</v>
      </c>
      <c r="E144" s="35">
        <f>VLOOKUP($D144,'[2]publish'!$A:$J,$E$5,FALSE)</f>
        <v>82700</v>
      </c>
      <c r="H144" s="22"/>
      <c r="I144" s="4"/>
    </row>
    <row r="145" spans="1:9" ht="15" customHeight="1" outlineLevel="1">
      <c r="A145" s="33" t="s">
        <v>251</v>
      </c>
      <c r="B145" s="33" t="s">
        <v>259</v>
      </c>
      <c r="C145" s="34" t="s">
        <v>250</v>
      </c>
      <c r="D145" s="34" t="s">
        <v>131</v>
      </c>
      <c r="E145" s="35">
        <f>VLOOKUP($D145,'[2]publish'!$A:$J,$E$5,FALSE)</f>
        <v>239018</v>
      </c>
      <c r="H145" s="22"/>
      <c r="I145" s="4"/>
    </row>
    <row r="146" spans="1:9" ht="15" customHeight="1" outlineLevel="1">
      <c r="A146" s="33" t="s">
        <v>251</v>
      </c>
      <c r="B146" s="33" t="s">
        <v>259</v>
      </c>
      <c r="C146" s="34" t="s">
        <v>250</v>
      </c>
      <c r="D146" s="34" t="s">
        <v>132</v>
      </c>
      <c r="E146" s="35">
        <f>VLOOKUP($D146,'[2]publish'!$A:$J,$E$5,FALSE)</f>
        <v>364554</v>
      </c>
      <c r="H146" s="22"/>
      <c r="I146" s="4"/>
    </row>
    <row r="147" spans="1:9" ht="15" customHeight="1" outlineLevel="1">
      <c r="A147" s="33" t="s">
        <v>251</v>
      </c>
      <c r="B147" s="33" t="s">
        <v>259</v>
      </c>
      <c r="C147" s="34" t="s">
        <v>250</v>
      </c>
      <c r="D147" s="34" t="s">
        <v>133</v>
      </c>
      <c r="E147" s="35">
        <f>VLOOKUP($D147,'[2]publish'!$A:$J,$E$5,FALSE)</f>
      </c>
      <c r="H147" s="22"/>
      <c r="I147" s="4"/>
    </row>
    <row r="148" spans="1:9" ht="15" customHeight="1" outlineLevel="1">
      <c r="A148" s="33" t="s">
        <v>251</v>
      </c>
      <c r="B148" s="33" t="s">
        <v>259</v>
      </c>
      <c r="C148" s="34" t="s">
        <v>250</v>
      </c>
      <c r="D148" s="34" t="s">
        <v>134</v>
      </c>
      <c r="E148" s="35">
        <f>VLOOKUP($D148,'[2]publish'!$A:$J,$E$5,FALSE)</f>
      </c>
      <c r="H148" s="22"/>
      <c r="I148" s="4"/>
    </row>
    <row r="149" spans="1:9" ht="15" customHeight="1" outlineLevel="1">
      <c r="A149" s="33" t="s">
        <v>251</v>
      </c>
      <c r="B149" s="33" t="s">
        <v>259</v>
      </c>
      <c r="C149" s="34" t="s">
        <v>250</v>
      </c>
      <c r="D149" s="34" t="s">
        <v>135</v>
      </c>
      <c r="E149" s="35">
        <f>VLOOKUP($D149,'[2]publish'!$A:$J,$E$5,FALSE)</f>
        <v>84261</v>
      </c>
      <c r="H149" s="22"/>
      <c r="I149" s="4"/>
    </row>
    <row r="150" spans="1:9" ht="15" customHeight="1" outlineLevel="1">
      <c r="A150" s="33" t="s">
        <v>251</v>
      </c>
      <c r="B150" s="33" t="s">
        <v>259</v>
      </c>
      <c r="C150" s="34" t="s">
        <v>250</v>
      </c>
      <c r="D150" s="34" t="s">
        <v>136</v>
      </c>
      <c r="E150" s="35">
        <f>VLOOKUP($D150,'[2]publish'!$A:$J,$E$5,FALSE)</f>
        <v>736131</v>
      </c>
      <c r="H150" s="22"/>
      <c r="I150" s="4"/>
    </row>
    <row r="151" spans="1:9" ht="15" customHeight="1" outlineLevel="1">
      <c r="A151" s="33" t="s">
        <v>251</v>
      </c>
      <c r="B151" s="33" t="s">
        <v>259</v>
      </c>
      <c r="C151" s="34" t="s">
        <v>250</v>
      </c>
      <c r="D151" s="34" t="s">
        <v>137</v>
      </c>
      <c r="E151" s="35">
        <f>VLOOKUP($D151,'[2]publish'!$A:$J,$E$5,FALSE)</f>
        <v>109032</v>
      </c>
      <c r="H151" s="22"/>
      <c r="I151" s="4"/>
    </row>
    <row r="152" spans="1:9" ht="15" customHeight="1" outlineLevel="1">
      <c r="A152" s="33" t="s">
        <v>251</v>
      </c>
      <c r="B152" s="33" t="s">
        <v>259</v>
      </c>
      <c r="C152" s="34" t="s">
        <v>250</v>
      </c>
      <c r="D152" s="34" t="s">
        <v>138</v>
      </c>
      <c r="E152" s="35">
        <f>VLOOKUP($D152,'[2]publish'!$A:$J,$E$5,FALSE)</f>
        <v>96232</v>
      </c>
      <c r="H152" s="22"/>
      <c r="I152" s="4"/>
    </row>
    <row r="153" spans="1:9" ht="15" customHeight="1" outlineLevel="1">
      <c r="A153" s="33" t="s">
        <v>251</v>
      </c>
      <c r="B153" s="33" t="s">
        <v>259</v>
      </c>
      <c r="C153" s="34" t="s">
        <v>250</v>
      </c>
      <c r="D153" s="34" t="s">
        <v>273</v>
      </c>
      <c r="E153" s="35">
        <f>VLOOKUP($D153,'[2]publish'!$A:$J,$E$5,FALSE)</f>
      </c>
      <c r="H153" s="22"/>
      <c r="I153" s="4"/>
    </row>
    <row r="154" spans="1:9" ht="15" customHeight="1" outlineLevel="1">
      <c r="A154" s="33" t="s">
        <v>251</v>
      </c>
      <c r="B154" s="33" t="s">
        <v>259</v>
      </c>
      <c r="C154" s="34" t="s">
        <v>250</v>
      </c>
      <c r="D154" s="34" t="s">
        <v>139</v>
      </c>
      <c r="E154" s="35">
        <f>VLOOKUP($D154,'[2]publish'!$A:$J,$E$5,FALSE)</f>
      </c>
      <c r="H154" s="22"/>
      <c r="I154" s="4"/>
    </row>
    <row r="155" spans="1:9" ht="15" customHeight="1" outlineLevel="1">
      <c r="A155" s="33" t="s">
        <v>251</v>
      </c>
      <c r="B155" s="33" t="s">
        <v>259</v>
      </c>
      <c r="C155" s="34" t="s">
        <v>250</v>
      </c>
      <c r="D155" s="34" t="s">
        <v>140</v>
      </c>
      <c r="E155" s="35">
        <f>VLOOKUP($D155,'[2]publish'!$A:$J,$E$5,FALSE)</f>
      </c>
      <c r="H155" s="22"/>
      <c r="I155" s="4"/>
    </row>
    <row r="156" spans="1:9" ht="15" customHeight="1" outlineLevel="1">
      <c r="A156" s="33" t="s">
        <v>251</v>
      </c>
      <c r="B156" s="33" t="s">
        <v>259</v>
      </c>
      <c r="C156" s="34" t="s">
        <v>250</v>
      </c>
      <c r="D156" s="34" t="s">
        <v>141</v>
      </c>
      <c r="E156" s="35">
        <f>VLOOKUP($D156,'[2]publish'!$A:$J,$E$5,FALSE)</f>
        <v>36673</v>
      </c>
      <c r="H156" s="22"/>
      <c r="I156" s="4"/>
    </row>
    <row r="157" spans="1:9" ht="15" customHeight="1" outlineLevel="1">
      <c r="A157" s="33" t="s">
        <v>251</v>
      </c>
      <c r="B157" s="33" t="s">
        <v>259</v>
      </c>
      <c r="C157" s="34" t="s">
        <v>250</v>
      </c>
      <c r="D157" s="34" t="s">
        <v>142</v>
      </c>
      <c r="E157" s="35">
        <f>VLOOKUP($D157,'[2]publish'!$A:$J,$E$5,FALSE)</f>
        <v>181935</v>
      </c>
      <c r="H157" s="22"/>
      <c r="I157" s="4"/>
    </row>
    <row r="158" spans="1:9" ht="15" customHeight="1" outlineLevel="1">
      <c r="A158" s="33" t="s">
        <v>251</v>
      </c>
      <c r="B158" s="33" t="s">
        <v>259</v>
      </c>
      <c r="C158" s="34" t="s">
        <v>250</v>
      </c>
      <c r="D158" s="34" t="s">
        <v>143</v>
      </c>
      <c r="E158" s="35">
        <f>VLOOKUP($D158,'[2]publish'!$A:$J,$E$5,FALSE)</f>
        <v>75345</v>
      </c>
      <c r="H158" s="22"/>
      <c r="I158" s="4"/>
    </row>
    <row r="159" spans="1:9" ht="15" customHeight="1" outlineLevel="1">
      <c r="A159" s="33" t="s">
        <v>251</v>
      </c>
      <c r="B159" s="33" t="s">
        <v>259</v>
      </c>
      <c r="C159" s="34" t="s">
        <v>250</v>
      </c>
      <c r="D159" s="34" t="s">
        <v>274</v>
      </c>
      <c r="E159" s="35">
        <f>VLOOKUP($D159,'[2]publish'!$A:$J,$E$5,FALSE)</f>
      </c>
      <c r="H159" s="22"/>
      <c r="I159" s="4"/>
    </row>
    <row r="160" spans="1:9" ht="15" customHeight="1" outlineLevel="1">
      <c r="A160" s="33" t="s">
        <v>251</v>
      </c>
      <c r="B160" s="33" t="s">
        <v>259</v>
      </c>
      <c r="C160" s="34" t="s">
        <v>250</v>
      </c>
      <c r="D160" s="34" t="s">
        <v>144</v>
      </c>
      <c r="E160" s="35">
        <f>VLOOKUP($D160,'[2]publish'!$A:$J,$E$5,FALSE)</f>
        <v>110841</v>
      </c>
      <c r="H160" s="22"/>
      <c r="I160" s="4"/>
    </row>
    <row r="161" spans="1:9" ht="15" customHeight="1" outlineLevel="1">
      <c r="A161" s="33" t="s">
        <v>251</v>
      </c>
      <c r="B161" s="33" t="s">
        <v>259</v>
      </c>
      <c r="C161" s="34" t="s">
        <v>250</v>
      </c>
      <c r="D161" s="34" t="s">
        <v>145</v>
      </c>
      <c r="E161" s="35">
        <f>VLOOKUP($D161,'[2]publish'!$A:$J,$E$5,FALSE)</f>
        <v>79452</v>
      </c>
      <c r="H161" s="22"/>
      <c r="I161" s="4"/>
    </row>
    <row r="162" spans="1:9" ht="15" customHeight="1" outlineLevel="1">
      <c r="A162" s="33" t="s">
        <v>251</v>
      </c>
      <c r="B162" s="33" t="s">
        <v>259</v>
      </c>
      <c r="C162" s="34" t="s">
        <v>250</v>
      </c>
      <c r="D162" s="34" t="s">
        <v>146</v>
      </c>
      <c r="E162" s="35">
        <f>VLOOKUP($D162,'[2]publish'!$A:$J,$E$5,FALSE)</f>
      </c>
      <c r="H162" s="22"/>
      <c r="I162" s="4"/>
    </row>
    <row r="163" spans="1:9" ht="15" customHeight="1" outlineLevel="1">
      <c r="A163" s="33" t="s">
        <v>251</v>
      </c>
      <c r="B163" s="33" t="s">
        <v>259</v>
      </c>
      <c r="C163" s="34" t="s">
        <v>250</v>
      </c>
      <c r="D163" s="34" t="s">
        <v>147</v>
      </c>
      <c r="E163" s="35">
        <f>VLOOKUP($D163,'[2]publish'!$A:$J,$E$5,FALSE)</f>
        <v>43736</v>
      </c>
      <c r="H163" s="22"/>
      <c r="I163" s="4"/>
    </row>
    <row r="164" spans="1:9" ht="15" customHeight="1" outlineLevel="1">
      <c r="A164" s="33" t="s">
        <v>251</v>
      </c>
      <c r="B164" s="33" t="s">
        <v>259</v>
      </c>
      <c r="C164" s="34" t="s">
        <v>250</v>
      </c>
      <c r="D164" s="34" t="s">
        <v>148</v>
      </c>
      <c r="E164" s="35">
        <f>VLOOKUP($D164,'[2]publish'!$A:$J,$E$5,FALSE)</f>
        <v>119220</v>
      </c>
      <c r="H164" s="22"/>
      <c r="I164" s="4"/>
    </row>
    <row r="165" spans="1:9" ht="15" customHeight="1" outlineLevel="1">
      <c r="A165" s="33" t="s">
        <v>251</v>
      </c>
      <c r="B165" s="33" t="s">
        <v>259</v>
      </c>
      <c r="C165" s="34" t="s">
        <v>250</v>
      </c>
      <c r="D165" s="34" t="s">
        <v>275</v>
      </c>
      <c r="E165" s="35">
        <f>VLOOKUP($D165,'[2]publish'!$A:$J,$E$5,FALSE)</f>
      </c>
      <c r="H165" s="22"/>
      <c r="I165" s="4"/>
    </row>
    <row r="166" spans="1:9" ht="15" customHeight="1" outlineLevel="1">
      <c r="A166" s="33" t="s">
        <v>251</v>
      </c>
      <c r="B166" s="33" t="s">
        <v>259</v>
      </c>
      <c r="C166" s="34" t="s">
        <v>250</v>
      </c>
      <c r="D166" s="34" t="s">
        <v>149</v>
      </c>
      <c r="E166" s="35">
        <f>VLOOKUP($D166,'[2]publish'!$A:$J,$E$5,FALSE)</f>
        <v>118510</v>
      </c>
      <c r="H166" s="22"/>
      <c r="I166" s="4"/>
    </row>
    <row r="167" spans="1:9" ht="15" customHeight="1" outlineLevel="1">
      <c r="A167" s="33" t="s">
        <v>251</v>
      </c>
      <c r="B167" s="33" t="s">
        <v>259</v>
      </c>
      <c r="C167" s="34" t="s">
        <v>250</v>
      </c>
      <c r="D167" s="34" t="s">
        <v>150</v>
      </c>
      <c r="E167" s="35">
        <f>VLOOKUP($D167,'[2]publish'!$A:$J,$E$5,FALSE)</f>
        <v>74987</v>
      </c>
      <c r="H167" s="22"/>
      <c r="I167" s="4"/>
    </row>
    <row r="168" spans="1:9" ht="15" customHeight="1" outlineLevel="1">
      <c r="A168" s="33" t="s">
        <v>251</v>
      </c>
      <c r="B168" s="33" t="s">
        <v>259</v>
      </c>
      <c r="C168" s="34" t="s">
        <v>250</v>
      </c>
      <c r="D168" s="34" t="s">
        <v>151</v>
      </c>
      <c r="E168" s="35">
        <f>VLOOKUP($D168,'[2]publish'!$A:$J,$E$5,FALSE)</f>
        <v>141551</v>
      </c>
      <c r="H168" s="22"/>
      <c r="I168" s="4"/>
    </row>
    <row r="169" spans="1:9" ht="15" customHeight="1" outlineLevel="1">
      <c r="A169" s="33" t="s">
        <v>251</v>
      </c>
      <c r="B169" s="33" t="s">
        <v>259</v>
      </c>
      <c r="C169" s="34" t="s">
        <v>250</v>
      </c>
      <c r="D169" s="34" t="s">
        <v>276</v>
      </c>
      <c r="E169" s="35">
        <f>VLOOKUP($D169,'[2]publish'!$A:$J,$E$5,FALSE)</f>
      </c>
      <c r="H169" s="22"/>
      <c r="I169" s="4"/>
    </row>
    <row r="170" spans="1:9" ht="15" customHeight="1" outlineLevel="1">
      <c r="A170" s="33" t="s">
        <v>251</v>
      </c>
      <c r="B170" s="33" t="s">
        <v>259</v>
      </c>
      <c r="C170" s="34" t="s">
        <v>250</v>
      </c>
      <c r="D170" s="34" t="s">
        <v>152</v>
      </c>
      <c r="E170" s="35">
        <f>VLOOKUP($D170,'[2]publish'!$A:$J,$E$5,FALSE)</f>
        <v>111725</v>
      </c>
      <c r="H170" s="22"/>
      <c r="I170" s="4"/>
    </row>
    <row r="171" spans="1:9" ht="15" customHeight="1" outlineLevel="1">
      <c r="A171" s="33" t="s">
        <v>251</v>
      </c>
      <c r="B171" s="33" t="s">
        <v>259</v>
      </c>
      <c r="C171" s="34" t="s">
        <v>250</v>
      </c>
      <c r="D171" s="34" t="s">
        <v>153</v>
      </c>
      <c r="E171" s="35">
        <f>VLOOKUP($D171,'[2]publish'!$A:$J,$E$5,FALSE)</f>
        <v>56231</v>
      </c>
      <c r="H171" s="22"/>
      <c r="I171" s="4"/>
    </row>
    <row r="172" spans="1:9" ht="15" customHeight="1" outlineLevel="1">
      <c r="A172" s="33" t="s">
        <v>251</v>
      </c>
      <c r="B172" s="33" t="s">
        <v>259</v>
      </c>
      <c r="C172" s="34" t="s">
        <v>250</v>
      </c>
      <c r="D172" s="34" t="s">
        <v>154</v>
      </c>
      <c r="E172" s="35">
        <f>VLOOKUP($D172,'[2]publish'!$A:$J,$E$5,FALSE)</f>
      </c>
      <c r="H172" s="22"/>
      <c r="I172" s="4"/>
    </row>
    <row r="173" spans="1:9" ht="15" customHeight="1" outlineLevel="1">
      <c r="A173" s="33" t="s">
        <v>251</v>
      </c>
      <c r="B173" s="33" t="s">
        <v>259</v>
      </c>
      <c r="C173" s="34" t="s">
        <v>250</v>
      </c>
      <c r="D173" s="34" t="s">
        <v>155</v>
      </c>
      <c r="E173" s="35">
        <f>VLOOKUP($D173,'[2]publish'!$A:$J,$E$5,FALSE)</f>
      </c>
      <c r="H173" s="22"/>
      <c r="I173" s="4"/>
    </row>
    <row r="174" spans="1:9" ht="15" customHeight="1" outlineLevel="1">
      <c r="A174" s="33" t="s">
        <v>251</v>
      </c>
      <c r="B174" s="33" t="s">
        <v>259</v>
      </c>
      <c r="C174" s="34" t="s">
        <v>250</v>
      </c>
      <c r="D174" s="34" t="s">
        <v>277</v>
      </c>
      <c r="E174" s="35" t="str">
        <f>VLOOKUP($D174,'[2]publish'!$A:$J,$E$5,FALSE)</f>
        <v>terminated</v>
      </c>
      <c r="H174" s="22"/>
      <c r="I174" s="4"/>
    </row>
    <row r="175" spans="1:9" ht="15" customHeight="1" outlineLevel="1">
      <c r="A175" s="33" t="s">
        <v>251</v>
      </c>
      <c r="B175" s="33" t="s">
        <v>259</v>
      </c>
      <c r="C175" s="34" t="s">
        <v>250</v>
      </c>
      <c r="D175" s="34" t="s">
        <v>156</v>
      </c>
      <c r="E175" s="35">
        <f>VLOOKUP($D175,'[2]publish'!$A:$J,$E$5,FALSE)</f>
        <v>171572</v>
      </c>
      <c r="H175" s="22"/>
      <c r="I175" s="4"/>
    </row>
    <row r="176" spans="1:9" ht="15" customHeight="1" outlineLevel="1">
      <c r="A176" s="33" t="s">
        <v>251</v>
      </c>
      <c r="B176" s="33" t="s">
        <v>259</v>
      </c>
      <c r="C176" s="34" t="s">
        <v>250</v>
      </c>
      <c r="D176" s="34" t="s">
        <v>157</v>
      </c>
      <c r="E176" s="35">
        <f>VLOOKUP($D176,'[2]publish'!$A:$J,$E$5,FALSE)</f>
        <v>56555</v>
      </c>
      <c r="H176" s="22"/>
      <c r="I176" s="4"/>
    </row>
    <row r="177" spans="1:9" ht="15" customHeight="1" outlineLevel="1">
      <c r="A177" s="33" t="s">
        <v>251</v>
      </c>
      <c r="B177" s="33" t="s">
        <v>259</v>
      </c>
      <c r="C177" s="34" t="s">
        <v>250</v>
      </c>
      <c r="D177" s="34" t="s">
        <v>158</v>
      </c>
      <c r="E177" s="35">
        <f>VLOOKUP($D177,'[2]publish'!$A:$J,$E$5,FALSE)</f>
        <v>63703</v>
      </c>
      <c r="H177" s="22"/>
      <c r="I177" s="4"/>
    </row>
    <row r="178" spans="1:9" ht="15" customHeight="1" outlineLevel="1">
      <c r="A178" s="33" t="s">
        <v>251</v>
      </c>
      <c r="B178" s="33" t="s">
        <v>259</v>
      </c>
      <c r="C178" s="34" t="s">
        <v>250</v>
      </c>
      <c r="D178" s="34" t="s">
        <v>159</v>
      </c>
      <c r="E178" s="35">
        <f>VLOOKUP($D178,'[2]publish'!$A:$J,$E$5,FALSE)</f>
        <v>90433</v>
      </c>
      <c r="H178" s="22"/>
      <c r="I178" s="4"/>
    </row>
    <row r="179" spans="1:9" ht="15" customHeight="1" outlineLevel="1">
      <c r="A179" s="33" t="s">
        <v>251</v>
      </c>
      <c r="B179" s="33" t="s">
        <v>259</v>
      </c>
      <c r="C179" s="34" t="s">
        <v>250</v>
      </c>
      <c r="D179" s="34" t="s">
        <v>160</v>
      </c>
      <c r="E179" s="35">
        <f>VLOOKUP($D179,'[2]publish'!$A:$J,$E$5,FALSE)</f>
        <v>251143</v>
      </c>
      <c r="H179" s="22"/>
      <c r="I179" s="4"/>
    </row>
    <row r="180" spans="1:9" ht="15" customHeight="1" outlineLevel="1">
      <c r="A180" s="33" t="s">
        <v>251</v>
      </c>
      <c r="B180" s="33" t="s">
        <v>259</v>
      </c>
      <c r="C180" s="34" t="s">
        <v>250</v>
      </c>
      <c r="D180" s="34" t="s">
        <v>161</v>
      </c>
      <c r="E180" s="35">
        <f>VLOOKUP($D180,'[2]publish'!$A:$J,$E$5,FALSE)</f>
        <v>160138</v>
      </c>
      <c r="H180" s="22"/>
      <c r="I180" s="4"/>
    </row>
    <row r="181" spans="1:9" ht="15" customHeight="1" outlineLevel="1">
      <c r="A181" s="33" t="s">
        <v>251</v>
      </c>
      <c r="B181" s="33" t="s">
        <v>259</v>
      </c>
      <c r="C181" s="34" t="s">
        <v>250</v>
      </c>
      <c r="D181" s="34" t="s">
        <v>162</v>
      </c>
      <c r="E181" s="35">
        <f>VLOOKUP($D181,'[2]publish'!$A:$J,$E$5,FALSE)</f>
        <v>176530</v>
      </c>
      <c r="H181" s="22"/>
      <c r="I181" s="4"/>
    </row>
    <row r="182" spans="1:9" ht="15" customHeight="1" outlineLevel="1">
      <c r="A182" s="33" t="s">
        <v>251</v>
      </c>
      <c r="B182" s="33" t="s">
        <v>259</v>
      </c>
      <c r="C182" s="34" t="s">
        <v>250</v>
      </c>
      <c r="D182" s="34" t="s">
        <v>278</v>
      </c>
      <c r="E182" s="35">
        <f>VLOOKUP($D182,'[2]publish'!$A:$J,$E$5,FALSE)</f>
      </c>
      <c r="H182" s="22"/>
      <c r="I182" s="4"/>
    </row>
    <row r="183" spans="1:9" ht="15" customHeight="1" outlineLevel="1">
      <c r="A183" s="33" t="s">
        <v>251</v>
      </c>
      <c r="B183" s="33" t="s">
        <v>259</v>
      </c>
      <c r="C183" s="34" t="s">
        <v>250</v>
      </c>
      <c r="D183" s="34" t="s">
        <v>163</v>
      </c>
      <c r="E183" s="35">
        <f>VLOOKUP($D183,'[2]publish'!$A:$J,$E$5,FALSE)</f>
      </c>
      <c r="H183" s="22"/>
      <c r="I183" s="4"/>
    </row>
    <row r="184" spans="1:9" ht="15" customHeight="1" outlineLevel="1">
      <c r="A184" s="33" t="s">
        <v>251</v>
      </c>
      <c r="B184" s="33" t="s">
        <v>259</v>
      </c>
      <c r="C184" s="34" t="s">
        <v>250</v>
      </c>
      <c r="D184" s="34" t="s">
        <v>164</v>
      </c>
      <c r="E184" s="35">
        <f>VLOOKUP($D184,'[2]publish'!$A:$J,$E$5,FALSE)</f>
        <v>369422</v>
      </c>
      <c r="H184" s="22"/>
      <c r="I184" s="4"/>
    </row>
    <row r="185" spans="1:9" ht="15" customHeight="1" outlineLevel="1">
      <c r="A185" s="33" t="s">
        <v>251</v>
      </c>
      <c r="B185" s="33" t="s">
        <v>259</v>
      </c>
      <c r="C185" s="34" t="s">
        <v>250</v>
      </c>
      <c r="D185" s="34" t="s">
        <v>165</v>
      </c>
      <c r="E185" s="35">
        <f>VLOOKUP($D185,'[2]publish'!$A:$J,$E$5,FALSE)</f>
        <v>100685</v>
      </c>
      <c r="H185" s="22"/>
      <c r="I185" s="4"/>
    </row>
    <row r="186" spans="1:9" ht="15" customHeight="1" outlineLevel="1">
      <c r="A186" s="33" t="s">
        <v>251</v>
      </c>
      <c r="B186" s="33" t="s">
        <v>259</v>
      </c>
      <c r="C186" s="34" t="s">
        <v>250</v>
      </c>
      <c r="D186" s="34" t="s">
        <v>166</v>
      </c>
      <c r="E186" s="35">
        <f>VLOOKUP($D186,'[2]publish'!$A:$J,$E$5,FALSE)</f>
        <v>156375</v>
      </c>
      <c r="H186" s="22"/>
      <c r="I186" s="4"/>
    </row>
    <row r="187" spans="1:9" ht="15" customHeight="1" outlineLevel="1">
      <c r="A187" s="33" t="s">
        <v>251</v>
      </c>
      <c r="B187" s="33" t="s">
        <v>259</v>
      </c>
      <c r="C187" s="34" t="s">
        <v>250</v>
      </c>
      <c r="D187" s="34" t="s">
        <v>167</v>
      </c>
      <c r="E187" s="35">
        <f>VLOOKUP($D187,'[2]publish'!$A:$J,$E$5,FALSE)</f>
      </c>
      <c r="H187" s="22"/>
      <c r="I187" s="4"/>
    </row>
    <row r="188" spans="1:9" ht="15" customHeight="1" outlineLevel="1">
      <c r="A188" s="33" t="s">
        <v>251</v>
      </c>
      <c r="B188" s="33" t="s">
        <v>259</v>
      </c>
      <c r="C188" s="34" t="s">
        <v>250</v>
      </c>
      <c r="D188" s="34" t="s">
        <v>168</v>
      </c>
      <c r="E188" s="35">
        <f>VLOOKUP($D188,'[2]publish'!$A:$J,$E$5,FALSE)</f>
        <v>94874</v>
      </c>
      <c r="H188" s="22"/>
      <c r="I188" s="4"/>
    </row>
    <row r="189" spans="1:9" ht="15" customHeight="1" outlineLevel="1">
      <c r="A189" s="33" t="s">
        <v>251</v>
      </c>
      <c r="B189" s="33" t="s">
        <v>259</v>
      </c>
      <c r="C189" s="34" t="s">
        <v>250</v>
      </c>
      <c r="D189" s="34" t="s">
        <v>169</v>
      </c>
      <c r="E189" s="35">
        <f>VLOOKUP($D189,'[2]publish'!$A:$J,$E$5,FALSE)</f>
        <v>47858</v>
      </c>
      <c r="H189" s="22"/>
      <c r="I189" s="4"/>
    </row>
    <row r="190" spans="1:9" ht="15" customHeight="1" outlineLevel="1">
      <c r="A190" s="33" t="s">
        <v>251</v>
      </c>
      <c r="B190" s="33" t="s">
        <v>259</v>
      </c>
      <c r="C190" s="34" t="s">
        <v>250</v>
      </c>
      <c r="D190" s="34" t="s">
        <v>170</v>
      </c>
      <c r="E190" s="35">
        <f>VLOOKUP($D190,'[2]publish'!$A:$J,$E$5,FALSE)</f>
        <v>173954</v>
      </c>
      <c r="H190" s="22"/>
      <c r="I190" s="4"/>
    </row>
    <row r="191" spans="1:9" ht="15" customHeight="1" outlineLevel="1">
      <c r="A191" s="33" t="s">
        <v>251</v>
      </c>
      <c r="B191" s="33" t="s">
        <v>259</v>
      </c>
      <c r="C191" s="34" t="s">
        <v>250</v>
      </c>
      <c r="D191" s="34" t="s">
        <v>171</v>
      </c>
      <c r="E191" s="35">
        <f>VLOOKUP($D191,'[2]publish'!$A:$J,$E$5,FALSE)</f>
        <v>79863</v>
      </c>
      <c r="H191" s="22"/>
      <c r="I191" s="4"/>
    </row>
    <row r="192" spans="1:9" ht="15" customHeight="1" outlineLevel="1">
      <c r="A192" s="33" t="s">
        <v>251</v>
      </c>
      <c r="B192" s="33" t="s">
        <v>259</v>
      </c>
      <c r="C192" s="34" t="s">
        <v>250</v>
      </c>
      <c r="D192" s="34" t="s">
        <v>172</v>
      </c>
      <c r="E192" s="35">
        <f>VLOOKUP($D192,'[2]publish'!$A:$J,$E$5,FALSE)</f>
      </c>
      <c r="H192" s="22"/>
      <c r="I192" s="4"/>
    </row>
    <row r="193" spans="1:9" ht="15" customHeight="1" outlineLevel="1">
      <c r="A193" s="33" t="s">
        <v>251</v>
      </c>
      <c r="B193" s="33" t="s">
        <v>259</v>
      </c>
      <c r="C193" s="34" t="s">
        <v>250</v>
      </c>
      <c r="D193" s="34" t="s">
        <v>173</v>
      </c>
      <c r="E193" s="35">
        <f>VLOOKUP($D193,'[2]publish'!$A:$J,$E$5,FALSE)</f>
      </c>
      <c r="H193" s="22"/>
      <c r="I193" s="4"/>
    </row>
    <row r="194" spans="1:9" ht="15" customHeight="1" outlineLevel="1">
      <c r="A194" s="33" t="s">
        <v>251</v>
      </c>
      <c r="B194" s="33" t="s">
        <v>259</v>
      </c>
      <c r="C194" s="34" t="s">
        <v>250</v>
      </c>
      <c r="D194" s="34" t="s">
        <v>174</v>
      </c>
      <c r="E194" s="35">
        <f>VLOOKUP($D194,'[2]publish'!$A:$J,$E$5,FALSE)</f>
      </c>
      <c r="H194" s="22"/>
      <c r="I194" s="4"/>
    </row>
    <row r="195" spans="1:9" ht="15" customHeight="1" outlineLevel="1">
      <c r="A195" s="33" t="s">
        <v>251</v>
      </c>
      <c r="B195" s="33" t="s">
        <v>259</v>
      </c>
      <c r="C195" s="34" t="s">
        <v>250</v>
      </c>
      <c r="D195" s="34" t="s">
        <v>279</v>
      </c>
      <c r="E195" s="35">
        <f>VLOOKUP($D195,'[2]publish'!$A:$J,$E$5,FALSE)</f>
      </c>
      <c r="H195" s="22"/>
      <c r="I195" s="4"/>
    </row>
    <row r="196" spans="1:9" ht="15" customHeight="1" outlineLevel="1">
      <c r="A196" s="33" t="s">
        <v>251</v>
      </c>
      <c r="B196" s="33" t="s">
        <v>259</v>
      </c>
      <c r="C196" s="34" t="s">
        <v>250</v>
      </c>
      <c r="D196" s="34" t="s">
        <v>175</v>
      </c>
      <c r="E196" s="35">
        <f>VLOOKUP($D196,'[2]publish'!$A:$J,$E$5,FALSE)</f>
      </c>
      <c r="H196" s="22"/>
      <c r="I196" s="4"/>
    </row>
    <row r="197" spans="1:9" ht="15" customHeight="1" outlineLevel="1">
      <c r="A197" s="33" t="s">
        <v>251</v>
      </c>
      <c r="B197" s="33" t="s">
        <v>259</v>
      </c>
      <c r="C197" s="34" t="s">
        <v>250</v>
      </c>
      <c r="D197" s="34" t="s">
        <v>176</v>
      </c>
      <c r="E197" s="35">
        <f>VLOOKUP($D197,'[2]publish'!$A:$J,$E$5,FALSE)</f>
        <v>43712</v>
      </c>
      <c r="H197" s="22"/>
      <c r="I197" s="4"/>
    </row>
    <row r="198" spans="1:9" ht="15" customHeight="1" outlineLevel="1">
      <c r="A198" s="33" t="s">
        <v>251</v>
      </c>
      <c r="B198" s="33" t="s">
        <v>259</v>
      </c>
      <c r="C198" s="34" t="s">
        <v>250</v>
      </c>
      <c r="D198" s="34" t="s">
        <v>280</v>
      </c>
      <c r="E198" s="35">
        <f>VLOOKUP($D198,'[2]publish'!$A:$J,$E$5,FALSE)</f>
      </c>
      <c r="H198" s="22"/>
      <c r="I198" s="4"/>
    </row>
    <row r="199" spans="1:9" ht="15" customHeight="1" outlineLevel="1">
      <c r="A199" s="33" t="s">
        <v>251</v>
      </c>
      <c r="B199" s="33" t="s">
        <v>259</v>
      </c>
      <c r="C199" s="34" t="s">
        <v>250</v>
      </c>
      <c r="D199" s="34" t="s">
        <v>177</v>
      </c>
      <c r="E199" s="35">
        <f>VLOOKUP($D199,'[2]publish'!$A:$J,$E$5,FALSE)</f>
        <v>273162</v>
      </c>
      <c r="H199" s="22"/>
      <c r="I199" s="4"/>
    </row>
    <row r="200" spans="1:9" ht="15" customHeight="1" outlineLevel="1">
      <c r="A200" s="33" t="s">
        <v>251</v>
      </c>
      <c r="B200" s="33" t="s">
        <v>259</v>
      </c>
      <c r="C200" s="34" t="s">
        <v>250</v>
      </c>
      <c r="D200" s="34" t="s">
        <v>178</v>
      </c>
      <c r="E200" s="35">
        <f>VLOOKUP($D200,'[2]publish'!$A:$J,$E$5,FALSE)</f>
        <v>141191</v>
      </c>
      <c r="H200" s="22"/>
      <c r="I200" s="4"/>
    </row>
    <row r="201" spans="1:9" ht="15" customHeight="1" outlineLevel="1">
      <c r="A201" s="33" t="s">
        <v>251</v>
      </c>
      <c r="B201" s="33" t="s">
        <v>259</v>
      </c>
      <c r="C201" s="34" t="s">
        <v>250</v>
      </c>
      <c r="D201" s="34" t="s">
        <v>179</v>
      </c>
      <c r="E201" s="35">
        <f>VLOOKUP($D201,'[2]publish'!$A:$J,$E$5,FALSE)</f>
        <v>112457</v>
      </c>
      <c r="H201" s="22"/>
      <c r="I201" s="4"/>
    </row>
    <row r="202" spans="1:9" ht="15" customHeight="1" outlineLevel="1">
      <c r="A202" s="33" t="s">
        <v>251</v>
      </c>
      <c r="B202" s="33" t="s">
        <v>259</v>
      </c>
      <c r="C202" s="34" t="s">
        <v>250</v>
      </c>
      <c r="D202" s="34" t="s">
        <v>180</v>
      </c>
      <c r="E202" s="35">
        <f>VLOOKUP($D202,'[2]publish'!$A:$J,$E$5,FALSE)</f>
        <v>269594</v>
      </c>
      <c r="H202" s="22"/>
      <c r="I202" s="4"/>
    </row>
    <row r="203" spans="1:9" ht="15" customHeight="1" outlineLevel="1">
      <c r="A203" s="33" t="s">
        <v>251</v>
      </c>
      <c r="B203" s="33" t="s">
        <v>259</v>
      </c>
      <c r="C203" s="34" t="s">
        <v>250</v>
      </c>
      <c r="D203" s="34" t="s">
        <v>181</v>
      </c>
      <c r="E203" s="35">
        <f>VLOOKUP($D203,'[2]publish'!$A:$J,$E$5,FALSE)</f>
        <v>249627</v>
      </c>
      <c r="H203" s="22"/>
      <c r="I203" s="4"/>
    </row>
    <row r="204" spans="1:9" ht="15" customHeight="1" outlineLevel="1">
      <c r="A204" s="33" t="s">
        <v>251</v>
      </c>
      <c r="B204" s="33" t="s">
        <v>259</v>
      </c>
      <c r="C204" s="34" t="s">
        <v>250</v>
      </c>
      <c r="D204" s="34" t="s">
        <v>182</v>
      </c>
      <c r="E204" s="35">
        <f>VLOOKUP($D204,'[2]publish'!$A:$J,$E$5,FALSE)</f>
      </c>
      <c r="H204" s="22"/>
      <c r="I204" s="4"/>
    </row>
    <row r="205" spans="1:9" ht="15" customHeight="1" outlineLevel="1">
      <c r="A205" s="33" t="s">
        <v>251</v>
      </c>
      <c r="B205" s="33" t="s">
        <v>259</v>
      </c>
      <c r="C205" s="34" t="s">
        <v>250</v>
      </c>
      <c r="D205" s="34" t="s">
        <v>183</v>
      </c>
      <c r="E205" s="35">
        <f>VLOOKUP($D205,'[2]publish'!$A:$J,$E$5,FALSE)</f>
      </c>
      <c r="H205" s="22"/>
      <c r="I205" s="4"/>
    </row>
    <row r="206" spans="1:9" ht="15" customHeight="1" outlineLevel="1">
      <c r="A206" s="33" t="s">
        <v>251</v>
      </c>
      <c r="B206" s="33" t="s">
        <v>259</v>
      </c>
      <c r="C206" s="34" t="s">
        <v>250</v>
      </c>
      <c r="D206" s="34" t="s">
        <v>184</v>
      </c>
      <c r="E206" s="35">
        <f>VLOOKUP($D206,'[2]publish'!$A:$J,$E$5,FALSE)</f>
      </c>
      <c r="H206" s="22"/>
      <c r="I206" s="4"/>
    </row>
    <row r="207" spans="1:9" ht="15" customHeight="1" outlineLevel="1">
      <c r="A207" s="33" t="s">
        <v>251</v>
      </c>
      <c r="B207" s="33" t="s">
        <v>259</v>
      </c>
      <c r="C207" s="34" t="s">
        <v>250</v>
      </c>
      <c r="D207" s="34" t="s">
        <v>185</v>
      </c>
      <c r="E207" s="35">
        <f>VLOOKUP($D207,'[2]publish'!$A:$J,$E$5,FALSE)</f>
        <v>55908</v>
      </c>
      <c r="H207" s="22"/>
      <c r="I207" s="4"/>
    </row>
    <row r="208" spans="1:9" ht="15" customHeight="1" outlineLevel="1">
      <c r="A208" s="33" t="s">
        <v>251</v>
      </c>
      <c r="B208" s="33" t="s">
        <v>259</v>
      </c>
      <c r="C208" s="34" t="s">
        <v>250</v>
      </c>
      <c r="D208" s="34" t="s">
        <v>186</v>
      </c>
      <c r="E208" s="35">
        <f>VLOOKUP($D208,'[2]publish'!$A:$J,$E$5,FALSE)</f>
      </c>
      <c r="H208" s="22"/>
      <c r="I208" s="4"/>
    </row>
    <row r="209" spans="1:9" ht="15" customHeight="1" outlineLevel="1">
      <c r="A209" s="33" t="s">
        <v>251</v>
      </c>
      <c r="B209" s="33" t="s">
        <v>259</v>
      </c>
      <c r="C209" s="34" t="s">
        <v>250</v>
      </c>
      <c r="D209" s="34" t="s">
        <v>187</v>
      </c>
      <c r="E209" s="35">
        <f>VLOOKUP($D209,'[2]publish'!$A:$J,$E$5,FALSE)</f>
        <v>241572</v>
      </c>
      <c r="H209" s="22"/>
      <c r="I209" s="4"/>
    </row>
    <row r="210" spans="1:9" ht="15" customHeight="1" outlineLevel="1">
      <c r="A210" s="33" t="s">
        <v>251</v>
      </c>
      <c r="B210" s="33" t="s">
        <v>259</v>
      </c>
      <c r="C210" s="34" t="s">
        <v>250</v>
      </c>
      <c r="D210" s="34" t="s">
        <v>188</v>
      </c>
      <c r="E210" s="35">
        <f>VLOOKUP($D210,'[2]publish'!$A:$J,$E$5,FALSE)</f>
        <v>146402</v>
      </c>
      <c r="H210" s="22"/>
      <c r="I210" s="4"/>
    </row>
    <row r="211" spans="1:9" ht="15" customHeight="1" outlineLevel="1">
      <c r="A211" s="33" t="s">
        <v>251</v>
      </c>
      <c r="B211" s="33" t="s">
        <v>259</v>
      </c>
      <c r="C211" s="34" t="s">
        <v>250</v>
      </c>
      <c r="D211" s="34" t="s">
        <v>189</v>
      </c>
      <c r="E211" s="35">
        <f>VLOOKUP($D211,'[2]publish'!$A:$J,$E$5,FALSE)</f>
        <v>163448</v>
      </c>
      <c r="H211" s="22"/>
      <c r="I211" s="4"/>
    </row>
    <row r="212" spans="1:9" ht="15" customHeight="1" outlineLevel="1">
      <c r="A212" s="33" t="s">
        <v>251</v>
      </c>
      <c r="B212" s="33" t="s">
        <v>259</v>
      </c>
      <c r="C212" s="34" t="s">
        <v>250</v>
      </c>
      <c r="D212" s="34" t="s">
        <v>281</v>
      </c>
      <c r="E212" s="35">
        <f>VLOOKUP($D212,'[2]publish'!$A:$J,$E$5,FALSE)</f>
      </c>
      <c r="H212" s="22"/>
      <c r="I212" s="4"/>
    </row>
    <row r="213" spans="1:9" ht="15" customHeight="1" outlineLevel="1">
      <c r="A213" s="33" t="s">
        <v>251</v>
      </c>
      <c r="B213" s="33" t="s">
        <v>259</v>
      </c>
      <c r="C213" s="34" t="s">
        <v>250</v>
      </c>
      <c r="D213" s="34" t="s">
        <v>190</v>
      </c>
      <c r="E213" s="35">
        <f>VLOOKUP($D213,'[2]publish'!$A:$J,$E$5,FALSE)</f>
        <v>329328</v>
      </c>
      <c r="H213" s="22"/>
      <c r="I213" s="4"/>
    </row>
    <row r="214" spans="1:9" ht="15" customHeight="1" outlineLevel="1">
      <c r="A214" s="33" t="s">
        <v>251</v>
      </c>
      <c r="B214" s="33" t="s">
        <v>259</v>
      </c>
      <c r="C214" s="34" t="s">
        <v>250</v>
      </c>
      <c r="D214" s="34" t="s">
        <v>191</v>
      </c>
      <c r="E214" s="35">
        <f>VLOOKUP($D214,'[2]publish'!$A:$J,$E$5,FALSE)</f>
        <v>134314</v>
      </c>
      <c r="H214" s="22"/>
      <c r="I214" s="4"/>
    </row>
    <row r="215" spans="1:9" ht="15" customHeight="1" outlineLevel="1">
      <c r="A215" s="33" t="s">
        <v>251</v>
      </c>
      <c r="B215" s="33" t="s">
        <v>259</v>
      </c>
      <c r="C215" s="34" t="s">
        <v>250</v>
      </c>
      <c r="D215" s="34" t="s">
        <v>192</v>
      </c>
      <c r="E215" s="35">
        <f>VLOOKUP($D215,'[2]publish'!$A:$J,$E$5,FALSE)</f>
        <v>748066</v>
      </c>
      <c r="H215" s="22"/>
      <c r="I215" s="4"/>
    </row>
    <row r="216" spans="1:9" ht="15" customHeight="1" outlineLevel="1">
      <c r="A216" s="33" t="s">
        <v>251</v>
      </c>
      <c r="B216" s="33" t="s">
        <v>259</v>
      </c>
      <c r="C216" s="34" t="s">
        <v>250</v>
      </c>
      <c r="D216" s="34" t="s">
        <v>193</v>
      </c>
      <c r="E216" s="35">
        <f>VLOOKUP($D216,'[2]publish'!$A:$J,$E$5,FALSE)</f>
        <v>257840</v>
      </c>
      <c r="H216" s="22"/>
      <c r="I216" s="4"/>
    </row>
    <row r="217" spans="1:9" ht="15" customHeight="1" outlineLevel="1">
      <c r="A217" s="33" t="s">
        <v>251</v>
      </c>
      <c r="B217" s="33" t="s">
        <v>259</v>
      </c>
      <c r="C217" s="34" t="s">
        <v>250</v>
      </c>
      <c r="D217" s="34" t="s">
        <v>194</v>
      </c>
      <c r="E217" s="35">
        <f>VLOOKUP($D217,'[2]publish'!$A:$J,$E$5,FALSE)</f>
      </c>
      <c r="H217" s="22"/>
      <c r="I217" s="4"/>
    </row>
    <row r="218" spans="1:9" ht="15" customHeight="1" outlineLevel="1">
      <c r="A218" s="33" t="s">
        <v>251</v>
      </c>
      <c r="B218" s="33" t="s">
        <v>259</v>
      </c>
      <c r="C218" s="34" t="s">
        <v>250</v>
      </c>
      <c r="D218" s="34" t="s">
        <v>195</v>
      </c>
      <c r="E218" s="35">
        <f>VLOOKUP($D218,'[2]publish'!$A:$J,$E$5,FALSE)</f>
      </c>
      <c r="H218" s="22"/>
      <c r="I218" s="4"/>
    </row>
    <row r="219" spans="1:9" ht="15" customHeight="1" outlineLevel="1">
      <c r="A219" s="33" t="s">
        <v>251</v>
      </c>
      <c r="B219" s="33" t="s">
        <v>259</v>
      </c>
      <c r="C219" s="34" t="s">
        <v>250</v>
      </c>
      <c r="D219" s="34" t="s">
        <v>196</v>
      </c>
      <c r="E219" s="35">
        <f>VLOOKUP($D219,'[2]publish'!$A:$J,$E$5,FALSE)</f>
      </c>
      <c r="H219" s="22"/>
      <c r="I219" s="4"/>
    </row>
    <row r="220" spans="1:9" ht="15" customHeight="1" outlineLevel="1">
      <c r="A220" s="33" t="s">
        <v>251</v>
      </c>
      <c r="B220" s="33" t="s">
        <v>259</v>
      </c>
      <c r="C220" s="34" t="s">
        <v>250</v>
      </c>
      <c r="D220" s="34" t="s">
        <v>197</v>
      </c>
      <c r="E220" s="35">
        <f>VLOOKUP($D220,'[2]publish'!$A:$J,$E$5,FALSE)</f>
        <v>128167</v>
      </c>
      <c r="H220" s="22"/>
      <c r="I220" s="4"/>
    </row>
    <row r="221" spans="1:9" ht="15" customHeight="1" outlineLevel="1">
      <c r="A221" s="33" t="s">
        <v>251</v>
      </c>
      <c r="B221" s="33" t="s">
        <v>259</v>
      </c>
      <c r="C221" s="34" t="s">
        <v>250</v>
      </c>
      <c r="D221" s="34" t="s">
        <v>198</v>
      </c>
      <c r="E221" s="35">
        <f>VLOOKUP($D221,'[2]publish'!$A:$J,$E$5,FALSE)</f>
        <v>72432</v>
      </c>
      <c r="H221" s="22"/>
      <c r="I221" s="4"/>
    </row>
    <row r="222" spans="1:9" ht="15" customHeight="1" outlineLevel="1">
      <c r="A222" s="33" t="s">
        <v>251</v>
      </c>
      <c r="B222" s="33" t="s">
        <v>259</v>
      </c>
      <c r="C222" s="34" t="s">
        <v>250</v>
      </c>
      <c r="D222" s="34" t="s">
        <v>199</v>
      </c>
      <c r="E222" s="35">
        <f>VLOOKUP($D222,'[2]publish'!$A:$J,$E$5,FALSE)</f>
      </c>
      <c r="H222" s="22"/>
      <c r="I222" s="4"/>
    </row>
    <row r="223" spans="1:9" ht="15" customHeight="1" outlineLevel="1">
      <c r="A223" s="33" t="s">
        <v>251</v>
      </c>
      <c r="B223" s="33" t="s">
        <v>259</v>
      </c>
      <c r="C223" s="34" t="s">
        <v>250</v>
      </c>
      <c r="D223" s="34" t="s">
        <v>200</v>
      </c>
      <c r="E223" s="35">
        <f>VLOOKUP($D223,'[2]publish'!$A:$J,$E$5,FALSE)</f>
        <v>45081</v>
      </c>
      <c r="H223" s="22"/>
      <c r="I223" s="4"/>
    </row>
    <row r="224" spans="1:9" ht="15" customHeight="1" outlineLevel="1">
      <c r="A224" s="33" t="s">
        <v>251</v>
      </c>
      <c r="B224" s="33" t="s">
        <v>259</v>
      </c>
      <c r="C224" s="34" t="s">
        <v>250</v>
      </c>
      <c r="D224" s="34" t="s">
        <v>201</v>
      </c>
      <c r="E224" s="35">
        <f>VLOOKUP($D224,'[2]publish'!$A:$J,$E$5,FALSE)</f>
      </c>
      <c r="H224" s="22"/>
      <c r="I224" s="4"/>
    </row>
    <row r="225" spans="1:9" ht="15" customHeight="1" outlineLevel="1">
      <c r="A225" s="33" t="s">
        <v>251</v>
      </c>
      <c r="B225" s="33" t="s">
        <v>259</v>
      </c>
      <c r="C225" s="34" t="s">
        <v>250</v>
      </c>
      <c r="D225" s="34" t="s">
        <v>202</v>
      </c>
      <c r="E225" s="35">
        <f>VLOOKUP($D225,'[2]publish'!$A:$J,$E$5,FALSE)</f>
      </c>
      <c r="H225" s="22"/>
      <c r="I225" s="4"/>
    </row>
    <row r="226" spans="1:9" ht="15" customHeight="1" outlineLevel="1">
      <c r="A226" s="33" t="s">
        <v>251</v>
      </c>
      <c r="B226" s="33" t="s">
        <v>259</v>
      </c>
      <c r="C226" s="34" t="s">
        <v>250</v>
      </c>
      <c r="D226" s="34" t="s">
        <v>203</v>
      </c>
      <c r="E226" s="35">
        <f>VLOOKUP($D226,'[2]publish'!$A:$J,$E$5,FALSE)</f>
      </c>
      <c r="H226" s="22"/>
      <c r="I226" s="4"/>
    </row>
    <row r="227" spans="1:9" ht="15" customHeight="1" outlineLevel="1">
      <c r="A227" s="33" t="s">
        <v>251</v>
      </c>
      <c r="B227" s="33" t="s">
        <v>259</v>
      </c>
      <c r="C227" s="34" t="s">
        <v>250</v>
      </c>
      <c r="D227" s="34" t="s">
        <v>204</v>
      </c>
      <c r="E227" s="35">
        <f>VLOOKUP($D227,'[2]publish'!$A:$J,$E$5,FALSE)</f>
        <v>211449</v>
      </c>
      <c r="H227" s="22"/>
      <c r="I227" s="4"/>
    </row>
    <row r="228" spans="1:9" ht="15" customHeight="1" outlineLevel="1">
      <c r="A228" s="33" t="s">
        <v>251</v>
      </c>
      <c r="B228" s="33" t="s">
        <v>259</v>
      </c>
      <c r="C228" s="34" t="s">
        <v>250</v>
      </c>
      <c r="D228" s="34" t="s">
        <v>205</v>
      </c>
      <c r="E228" s="35">
        <f>VLOOKUP($D228,'[2]publish'!$A:$J,$E$5,FALSE)</f>
      </c>
      <c r="H228" s="22"/>
      <c r="I228" s="4"/>
    </row>
    <row r="229" spans="1:9" ht="15" customHeight="1" outlineLevel="1">
      <c r="A229" s="33" t="s">
        <v>251</v>
      </c>
      <c r="B229" s="33" t="s">
        <v>259</v>
      </c>
      <c r="C229" s="34" t="s">
        <v>250</v>
      </c>
      <c r="D229" s="34" t="s">
        <v>206</v>
      </c>
      <c r="E229" s="35">
        <f>VLOOKUP($D229,'[2]publish'!$A:$J,$E$5,FALSE)</f>
        <v>150855</v>
      </c>
      <c r="H229" s="22"/>
      <c r="I229" s="4"/>
    </row>
    <row r="230" spans="1:9" ht="15" customHeight="1" outlineLevel="1">
      <c r="A230" s="33" t="s">
        <v>251</v>
      </c>
      <c r="B230" s="33" t="s">
        <v>259</v>
      </c>
      <c r="C230" s="34" t="s">
        <v>250</v>
      </c>
      <c r="D230" s="34" t="s">
        <v>207</v>
      </c>
      <c r="E230" s="35">
        <f>VLOOKUP($D230,'[2]publish'!$A:$J,$E$5,FALSE)</f>
        <v>122722</v>
      </c>
      <c r="H230" s="22"/>
      <c r="I230" s="4"/>
    </row>
    <row r="231" spans="1:9" ht="15" customHeight="1" outlineLevel="1">
      <c r="A231" s="33" t="s">
        <v>251</v>
      </c>
      <c r="B231" s="33" t="s">
        <v>259</v>
      </c>
      <c r="C231" s="34" t="s">
        <v>250</v>
      </c>
      <c r="D231" s="34" t="s">
        <v>208</v>
      </c>
      <c r="E231" s="35">
        <f>VLOOKUP($D231,'[2]publish'!$A:$J,$E$5,FALSE)</f>
        <v>164654</v>
      </c>
      <c r="H231" s="22"/>
      <c r="I231" s="4"/>
    </row>
    <row r="232" spans="1:9" ht="15" customHeight="1" outlineLevel="1">
      <c r="A232" s="33" t="s">
        <v>251</v>
      </c>
      <c r="B232" s="33" t="s">
        <v>259</v>
      </c>
      <c r="C232" s="34" t="s">
        <v>250</v>
      </c>
      <c r="D232" s="34" t="s">
        <v>282</v>
      </c>
      <c r="E232" s="35">
        <f>VLOOKUP($D232,'[2]publish'!$A:$J,$E$5,FALSE)</f>
      </c>
      <c r="H232" s="22"/>
      <c r="I232" s="4"/>
    </row>
    <row r="233" spans="1:9" ht="15" customHeight="1" outlineLevel="1">
      <c r="A233" s="33" t="s">
        <v>251</v>
      </c>
      <c r="B233" s="33" t="s">
        <v>259</v>
      </c>
      <c r="C233" s="34" t="s">
        <v>250</v>
      </c>
      <c r="D233" s="34" t="s">
        <v>209</v>
      </c>
      <c r="E233" s="35">
        <f>VLOOKUP($D233,'[2]publish'!$A:$J,$E$5,FALSE)</f>
        <v>143706</v>
      </c>
      <c r="H233" s="22"/>
      <c r="I233" s="4"/>
    </row>
    <row r="234" spans="1:9" ht="15" customHeight="1" outlineLevel="1">
      <c r="A234" s="33" t="s">
        <v>251</v>
      </c>
      <c r="B234" s="33" t="s">
        <v>259</v>
      </c>
      <c r="C234" s="34" t="s">
        <v>250</v>
      </c>
      <c r="D234" s="34" t="s">
        <v>210</v>
      </c>
      <c r="E234" s="35">
        <f>VLOOKUP($D234,'[2]publish'!$A:$J,$E$5,FALSE)</f>
        <v>259267</v>
      </c>
      <c r="H234" s="22"/>
      <c r="I234" s="4"/>
    </row>
    <row r="235" spans="1:9" ht="15" customHeight="1" outlineLevel="1">
      <c r="A235" s="33" t="s">
        <v>251</v>
      </c>
      <c r="B235" s="33" t="s">
        <v>259</v>
      </c>
      <c r="C235" s="34" t="s">
        <v>250</v>
      </c>
      <c r="D235" s="34" t="s">
        <v>211</v>
      </c>
      <c r="E235" s="35">
        <f>VLOOKUP($D235,'[2]publish'!$A:$J,$E$5,FALSE)</f>
      </c>
      <c r="H235" s="22"/>
      <c r="I235" s="4"/>
    </row>
    <row r="236" spans="1:9" ht="15" customHeight="1" outlineLevel="1">
      <c r="A236" s="33" t="s">
        <v>251</v>
      </c>
      <c r="B236" s="33" t="s">
        <v>259</v>
      </c>
      <c r="C236" s="34" t="s">
        <v>250</v>
      </c>
      <c r="D236" s="34" t="s">
        <v>212</v>
      </c>
      <c r="E236" s="35">
        <f>VLOOKUP($D236,'[2]publish'!$A:$J,$E$5,FALSE)</f>
        <v>212941</v>
      </c>
      <c r="H236" s="22"/>
      <c r="I236" s="4"/>
    </row>
    <row r="237" spans="1:9" ht="15" customHeight="1" outlineLevel="1">
      <c r="A237" s="33" t="s">
        <v>251</v>
      </c>
      <c r="B237" s="33" t="s">
        <v>259</v>
      </c>
      <c r="C237" s="34" t="s">
        <v>250</v>
      </c>
      <c r="D237" s="34" t="s">
        <v>213</v>
      </c>
      <c r="E237" s="35">
        <f>VLOOKUP($D237,'[2]publish'!$A:$J,$E$5,FALSE)</f>
        <v>144893</v>
      </c>
      <c r="H237" s="22"/>
      <c r="I237" s="4"/>
    </row>
    <row r="238" spans="1:9" ht="15" customHeight="1" outlineLevel="1">
      <c r="A238" s="33" t="s">
        <v>251</v>
      </c>
      <c r="B238" s="33" t="s">
        <v>259</v>
      </c>
      <c r="C238" s="34" t="s">
        <v>250</v>
      </c>
      <c r="D238" s="34" t="s">
        <v>214</v>
      </c>
      <c r="E238" s="35">
        <f>VLOOKUP($D238,'[2]publish'!$A:$J,$E$5,FALSE)</f>
        <v>94568</v>
      </c>
      <c r="H238" s="22"/>
      <c r="I238" s="4"/>
    </row>
    <row r="239" spans="1:9" ht="15" customHeight="1" outlineLevel="1">
      <c r="A239" s="33" t="s">
        <v>251</v>
      </c>
      <c r="B239" s="33" t="s">
        <v>259</v>
      </c>
      <c r="C239" s="34" t="s">
        <v>250</v>
      </c>
      <c r="D239" s="34" t="s">
        <v>215</v>
      </c>
      <c r="E239" s="35">
        <f>VLOOKUP($D239,'[2]publish'!$A:$J,$E$5,FALSE)</f>
        <v>222929</v>
      </c>
      <c r="H239" s="22"/>
      <c r="I239" s="4"/>
    </row>
    <row r="240" spans="1:9" ht="15" customHeight="1" outlineLevel="1">
      <c r="A240" s="33" t="s">
        <v>251</v>
      </c>
      <c r="B240" s="33" t="s">
        <v>259</v>
      </c>
      <c r="C240" s="34" t="s">
        <v>250</v>
      </c>
      <c r="D240" s="34" t="s">
        <v>216</v>
      </c>
      <c r="E240" s="35">
        <f>VLOOKUP($D240,'[2]publish'!$A:$J,$E$5,FALSE)</f>
        <v>81696</v>
      </c>
      <c r="H240" s="22"/>
      <c r="I240" s="4"/>
    </row>
    <row r="241" spans="1:9" ht="15" customHeight="1" outlineLevel="1">
      <c r="A241" s="33" t="s">
        <v>251</v>
      </c>
      <c r="B241" s="33" t="s">
        <v>259</v>
      </c>
      <c r="C241" s="34" t="s">
        <v>250</v>
      </c>
      <c r="D241" s="34" t="s">
        <v>283</v>
      </c>
      <c r="E241" s="35">
        <f>VLOOKUP($D241,'[2]publish'!$A:$J,$E$5,FALSE)</f>
      </c>
      <c r="H241" s="22"/>
      <c r="I241" s="4"/>
    </row>
    <row r="242" spans="1:9" ht="15" customHeight="1" outlineLevel="1">
      <c r="A242" s="33" t="s">
        <v>251</v>
      </c>
      <c r="B242" s="33" t="s">
        <v>259</v>
      </c>
      <c r="C242" s="34" t="s">
        <v>250</v>
      </c>
      <c r="D242" s="34" t="s">
        <v>217</v>
      </c>
      <c r="E242" s="35">
        <f>VLOOKUP($D242,'[2]publish'!$A:$J,$E$5,FALSE)</f>
        <v>241327</v>
      </c>
      <c r="H242" s="22"/>
      <c r="I242" s="4"/>
    </row>
    <row r="243" spans="1:9" ht="15" customHeight="1" outlineLevel="1">
      <c r="A243" s="33" t="s">
        <v>251</v>
      </c>
      <c r="B243" s="33" t="s">
        <v>259</v>
      </c>
      <c r="C243" s="34" t="s">
        <v>250</v>
      </c>
      <c r="D243" s="34" t="s">
        <v>218</v>
      </c>
      <c r="E243" s="35">
        <f>VLOOKUP($D243,'[2]publish'!$A:$J,$E$5,FALSE)</f>
        <v>281724</v>
      </c>
      <c r="H243" s="22"/>
      <c r="I243" s="4"/>
    </row>
    <row r="244" spans="1:9" ht="15" customHeight="1" outlineLevel="1">
      <c r="A244" s="33" t="s">
        <v>251</v>
      </c>
      <c r="B244" s="33" t="s">
        <v>259</v>
      </c>
      <c r="C244" s="34" t="s">
        <v>250</v>
      </c>
      <c r="D244" s="34" t="s">
        <v>219</v>
      </c>
      <c r="E244" s="35">
        <f>VLOOKUP($D244,'[2]publish'!$A:$J,$E$5,FALSE)</f>
      </c>
      <c r="H244" s="22"/>
      <c r="I244" s="4"/>
    </row>
    <row r="245" spans="1:9" ht="15" customHeight="1" outlineLevel="1">
      <c r="A245" s="33" t="s">
        <v>251</v>
      </c>
      <c r="B245" s="33" t="s">
        <v>259</v>
      </c>
      <c r="C245" s="34" t="s">
        <v>250</v>
      </c>
      <c r="D245" s="34" t="s">
        <v>220</v>
      </c>
      <c r="E245" s="35">
        <f>VLOOKUP($D245,'[2]publish'!$A:$J,$E$5,FALSE)</f>
        <v>180561</v>
      </c>
      <c r="H245" s="22"/>
      <c r="I245" s="4"/>
    </row>
    <row r="246" spans="1:9" ht="15" customHeight="1" outlineLevel="1">
      <c r="A246" s="33" t="s">
        <v>251</v>
      </c>
      <c r="B246" s="33" t="s">
        <v>259</v>
      </c>
      <c r="C246" s="34" t="s">
        <v>250</v>
      </c>
      <c r="D246" s="34" t="s">
        <v>284</v>
      </c>
      <c r="E246" s="35">
        <f>VLOOKUP($D246,'[2]publish'!$A:$J,$E$5,FALSE)</f>
      </c>
      <c r="H246" s="22"/>
      <c r="I246" s="4"/>
    </row>
    <row r="247" spans="1:9" ht="15" customHeight="1" outlineLevel="1">
      <c r="A247" s="33" t="s">
        <v>251</v>
      </c>
      <c r="B247" s="33" t="s">
        <v>259</v>
      </c>
      <c r="C247" s="34" t="s">
        <v>250</v>
      </c>
      <c r="D247" s="34" t="s">
        <v>221</v>
      </c>
      <c r="E247" s="35">
        <f>VLOOKUP($D247,'[2]publish'!$A:$J,$E$5,FALSE)</f>
        <v>102710</v>
      </c>
      <c r="H247" s="22"/>
      <c r="I247" s="4"/>
    </row>
    <row r="248" spans="1:9" ht="15" customHeight="1" outlineLevel="1">
      <c r="A248" s="33" t="s">
        <v>251</v>
      </c>
      <c r="B248" s="33" t="s">
        <v>259</v>
      </c>
      <c r="C248" s="34" t="s">
        <v>250</v>
      </c>
      <c r="D248" s="34" t="s">
        <v>222</v>
      </c>
      <c r="E248" s="35">
        <f>VLOOKUP($D248,'[2]publish'!$A:$J,$E$5,FALSE)</f>
        <v>197360</v>
      </c>
      <c r="H248" s="22"/>
      <c r="I248" s="4"/>
    </row>
    <row r="249" spans="1:9" ht="15" customHeight="1" outlineLevel="1">
      <c r="A249" s="33" t="s">
        <v>251</v>
      </c>
      <c r="B249" s="33" t="s">
        <v>259</v>
      </c>
      <c r="C249" s="34" t="s">
        <v>250</v>
      </c>
      <c r="D249" s="34" t="s">
        <v>223</v>
      </c>
      <c r="E249" s="35">
        <f>VLOOKUP($D249,'[2]publish'!$A:$J,$E$5,FALSE)</f>
        <v>636600</v>
      </c>
      <c r="H249" s="22"/>
      <c r="I249" s="4"/>
    </row>
    <row r="250" spans="1:9" ht="15" customHeight="1" outlineLevel="1">
      <c r="A250" s="33" t="s">
        <v>251</v>
      </c>
      <c r="B250" s="33" t="s">
        <v>259</v>
      </c>
      <c r="C250" s="34" t="s">
        <v>250</v>
      </c>
      <c r="D250" s="34" t="s">
        <v>224</v>
      </c>
      <c r="E250" s="35">
        <f>VLOOKUP($D250,'[2]publish'!$A:$J,$E$5,FALSE)</f>
        <v>334442</v>
      </c>
      <c r="H250" s="22"/>
      <c r="I250" s="4"/>
    </row>
    <row r="251" spans="1:9" ht="15" customHeight="1" outlineLevel="1">
      <c r="A251" s="33" t="s">
        <v>251</v>
      </c>
      <c r="B251" s="33" t="s">
        <v>259</v>
      </c>
      <c r="C251" s="34" t="s">
        <v>250</v>
      </c>
      <c r="D251" s="34" t="s">
        <v>225</v>
      </c>
      <c r="E251" s="35">
        <f>VLOOKUP($D251,'[2]publish'!$A:$J,$E$5,FALSE)</f>
        <v>66769</v>
      </c>
      <c r="H251" s="22"/>
      <c r="I251" s="4"/>
    </row>
    <row r="252" spans="1:9" ht="15" customHeight="1" outlineLevel="1">
      <c r="A252" s="33" t="s">
        <v>251</v>
      </c>
      <c r="B252" s="33" t="s">
        <v>259</v>
      </c>
      <c r="C252" s="34" t="s">
        <v>250</v>
      </c>
      <c r="D252" s="34" t="s">
        <v>226</v>
      </c>
      <c r="E252" s="35">
        <f>VLOOKUP($D252,'[2]publish'!$A:$J,$E$5,FALSE)</f>
      </c>
      <c r="H252" s="22"/>
      <c r="I252" s="4"/>
    </row>
    <row r="253" spans="1:9" ht="15" customHeight="1" outlineLevel="1">
      <c r="A253" s="33" t="s">
        <v>251</v>
      </c>
      <c r="B253" s="33" t="s">
        <v>259</v>
      </c>
      <c r="C253" s="34" t="s">
        <v>250</v>
      </c>
      <c r="D253" s="34" t="s">
        <v>227</v>
      </c>
      <c r="E253" s="35">
        <f>VLOOKUP($D253,'[2]publish'!$A:$J,$E$5,FALSE)</f>
      </c>
      <c r="H253" s="22"/>
      <c r="I253" s="4"/>
    </row>
    <row r="254" spans="1:9" ht="15" customHeight="1" outlineLevel="1">
      <c r="A254" s="33" t="s">
        <v>251</v>
      </c>
      <c r="B254" s="33" t="s">
        <v>259</v>
      </c>
      <c r="C254" s="34" t="s">
        <v>250</v>
      </c>
      <c r="D254" s="34" t="s">
        <v>228</v>
      </c>
      <c r="E254" s="35">
        <f>VLOOKUP($D254,'[2]publish'!$A:$J,$E$5,FALSE)</f>
      </c>
      <c r="H254" s="22"/>
      <c r="I254" s="4"/>
    </row>
    <row r="255" spans="1:9" ht="15" customHeight="1" outlineLevel="1">
      <c r="A255" s="33" t="s">
        <v>251</v>
      </c>
      <c r="B255" s="33" t="s">
        <v>259</v>
      </c>
      <c r="C255" s="34" t="s">
        <v>250</v>
      </c>
      <c r="D255" s="34" t="s">
        <v>229</v>
      </c>
      <c r="E255" s="35">
        <f>VLOOKUP($D255,'[2]publish'!$A:$J,$E$5,FALSE)</f>
      </c>
      <c r="H255" s="22"/>
      <c r="I255" s="4"/>
    </row>
    <row r="256" spans="1:9" ht="15" customHeight="1" outlineLevel="1">
      <c r="A256" s="33" t="s">
        <v>251</v>
      </c>
      <c r="B256" s="33" t="s">
        <v>259</v>
      </c>
      <c r="C256" s="34" t="s">
        <v>250</v>
      </c>
      <c r="D256" s="34" t="s">
        <v>230</v>
      </c>
      <c r="E256" s="35">
        <f>VLOOKUP($D256,'[2]publish'!$A:$J,$E$5,FALSE)</f>
      </c>
      <c r="H256" s="22"/>
      <c r="I256" s="4"/>
    </row>
    <row r="257" spans="1:9" ht="15" customHeight="1" outlineLevel="1">
      <c r="A257" s="33" t="s">
        <v>251</v>
      </c>
      <c r="B257" s="33" t="s">
        <v>259</v>
      </c>
      <c r="C257" s="34" t="s">
        <v>250</v>
      </c>
      <c r="D257" s="34" t="s">
        <v>231</v>
      </c>
      <c r="E257" s="35">
        <f>VLOOKUP($D257,'[2]publish'!$A:$J,$E$5,FALSE)</f>
      </c>
      <c r="H257" s="22"/>
      <c r="I257" s="4"/>
    </row>
    <row r="258" spans="1:9" ht="15" customHeight="1" outlineLevel="1">
      <c r="A258" s="33" t="s">
        <v>251</v>
      </c>
      <c r="B258" s="33" t="s">
        <v>259</v>
      </c>
      <c r="C258" s="34" t="s">
        <v>250</v>
      </c>
      <c r="D258" s="34" t="s">
        <v>232</v>
      </c>
      <c r="E258" s="35">
        <f>VLOOKUP($D258,'[2]publish'!$A:$J,$E$5,FALSE)</f>
      </c>
      <c r="H258" s="22"/>
      <c r="I258" s="4"/>
    </row>
    <row r="259" spans="1:9" ht="15" customHeight="1" outlineLevel="1">
      <c r="A259" s="33" t="s">
        <v>251</v>
      </c>
      <c r="B259" s="33" t="s">
        <v>259</v>
      </c>
      <c r="C259" s="34" t="s">
        <v>250</v>
      </c>
      <c r="D259" s="34" t="s">
        <v>233</v>
      </c>
      <c r="E259" s="35">
        <f>VLOOKUP($D259,'[2]publish'!$A:$J,$E$5,FALSE)</f>
      </c>
      <c r="H259" s="22"/>
      <c r="I259" s="4"/>
    </row>
    <row r="260" spans="1:9" ht="15" customHeight="1" outlineLevel="1">
      <c r="A260" s="33" t="s">
        <v>251</v>
      </c>
      <c r="B260" s="33" t="s">
        <v>259</v>
      </c>
      <c r="C260" s="34" t="s">
        <v>250</v>
      </c>
      <c r="D260" s="34" t="s">
        <v>234</v>
      </c>
      <c r="E260" s="35">
        <f>VLOOKUP($D260,'[2]publish'!$A:$J,$E$5,FALSE)</f>
      </c>
      <c r="H260" s="22"/>
      <c r="I260" s="4"/>
    </row>
    <row r="261" spans="1:9" ht="15" customHeight="1" outlineLevel="1">
      <c r="A261" s="33" t="s">
        <v>251</v>
      </c>
      <c r="B261" s="33" t="s">
        <v>259</v>
      </c>
      <c r="C261" s="34" t="s">
        <v>250</v>
      </c>
      <c r="D261" s="34" t="s">
        <v>235</v>
      </c>
      <c r="E261" s="35">
        <f>VLOOKUP($D261,'[2]publish'!$A:$J,$E$5,FALSE)</f>
        <v>69668</v>
      </c>
      <c r="H261" s="22"/>
      <c r="I261" s="4"/>
    </row>
    <row r="262" spans="1:9" ht="15" customHeight="1" outlineLevel="1">
      <c r="A262" s="33" t="s">
        <v>251</v>
      </c>
      <c r="B262" s="33" t="s">
        <v>259</v>
      </c>
      <c r="C262" s="34" t="s">
        <v>250</v>
      </c>
      <c r="D262" s="34" t="s">
        <v>236</v>
      </c>
      <c r="E262" s="35">
        <f>VLOOKUP($D262,'[2]publish'!$A:$J,$E$5,FALSE)</f>
      </c>
      <c r="H262" s="22"/>
      <c r="I262" s="4"/>
    </row>
    <row r="263" spans="1:9" ht="15" customHeight="1" outlineLevel="1">
      <c r="A263" s="33" t="s">
        <v>251</v>
      </c>
      <c r="B263" s="33" t="s">
        <v>259</v>
      </c>
      <c r="C263" s="34" t="s">
        <v>250</v>
      </c>
      <c r="D263" s="34" t="s">
        <v>237</v>
      </c>
      <c r="E263" s="35">
        <f>VLOOKUP($D263,'[2]publish'!$A:$J,$E$5,FALSE)</f>
      </c>
      <c r="H263" s="22"/>
      <c r="I263" s="4"/>
    </row>
    <row r="264" spans="1:9" ht="15" customHeight="1" outlineLevel="1">
      <c r="A264" s="33" t="s">
        <v>251</v>
      </c>
      <c r="B264" s="33" t="s">
        <v>259</v>
      </c>
      <c r="C264" s="34" t="s">
        <v>250</v>
      </c>
      <c r="D264" s="34" t="s">
        <v>238</v>
      </c>
      <c r="E264" s="35">
        <f>VLOOKUP($D264,'[2]publish'!$A:$J,$E$5,FALSE)</f>
      </c>
      <c r="H264" s="22"/>
      <c r="I264" s="4"/>
    </row>
    <row r="265" spans="1:9" ht="15" customHeight="1" outlineLevel="1">
      <c r="A265" s="33" t="s">
        <v>251</v>
      </c>
      <c r="B265" s="33" t="s">
        <v>259</v>
      </c>
      <c r="C265" s="34" t="s">
        <v>250</v>
      </c>
      <c r="D265" s="34" t="s">
        <v>239</v>
      </c>
      <c r="E265" s="35">
        <f>VLOOKUP($D265,'[2]publish'!$A:$J,$E$5,FALSE)</f>
      </c>
      <c r="H265" s="22"/>
      <c r="I265" s="4"/>
    </row>
    <row r="266" spans="1:9" ht="15" customHeight="1" outlineLevel="1">
      <c r="A266" s="33" t="s">
        <v>251</v>
      </c>
      <c r="B266" s="33" t="s">
        <v>259</v>
      </c>
      <c r="C266" s="34" t="s">
        <v>250</v>
      </c>
      <c r="D266" s="34" t="s">
        <v>240</v>
      </c>
      <c r="E266" s="35">
        <f>VLOOKUP($D266,'[2]publish'!$A:$J,$E$5,FALSE)</f>
      </c>
      <c r="H266" s="22"/>
      <c r="I266" s="4"/>
    </row>
    <row r="267" spans="1:9" ht="15" customHeight="1" outlineLevel="1">
      <c r="A267" s="33" t="s">
        <v>251</v>
      </c>
      <c r="B267" s="33" t="s">
        <v>259</v>
      </c>
      <c r="C267" s="34" t="s">
        <v>250</v>
      </c>
      <c r="D267" s="34" t="s">
        <v>241</v>
      </c>
      <c r="E267" s="35">
        <f>VLOOKUP($D267,'[2]publish'!$A:$J,$E$5,FALSE)</f>
      </c>
      <c r="H267" s="22"/>
      <c r="I267" s="4"/>
    </row>
    <row r="268" spans="1:9" ht="15" customHeight="1" outlineLevel="1">
      <c r="A268" s="33" t="s">
        <v>251</v>
      </c>
      <c r="B268" s="33" t="s">
        <v>259</v>
      </c>
      <c r="C268" s="34" t="s">
        <v>250</v>
      </c>
      <c r="D268" s="34" t="s">
        <v>242</v>
      </c>
      <c r="E268" s="35">
        <f>VLOOKUP($D268,'[2]publish'!$A:$J,$E$5,FALSE)</f>
      </c>
      <c r="H268" s="22"/>
      <c r="I268" s="4"/>
    </row>
    <row r="269" spans="1:9" ht="15" customHeight="1" outlineLevel="1">
      <c r="A269" s="33" t="s">
        <v>251</v>
      </c>
      <c r="B269" s="33" t="s">
        <v>259</v>
      </c>
      <c r="C269" s="34" t="s">
        <v>250</v>
      </c>
      <c r="D269" s="34" t="s">
        <v>243</v>
      </c>
      <c r="E269" s="35">
        <f>VLOOKUP($D269,'[2]publish'!$A:$J,$E$5,FALSE)</f>
      </c>
      <c r="H269" s="22"/>
      <c r="I269" s="4"/>
    </row>
    <row r="270" spans="1:9" ht="15" customHeight="1" outlineLevel="1">
      <c r="A270" s="33" t="s">
        <v>251</v>
      </c>
      <c r="B270" s="33" t="s">
        <v>259</v>
      </c>
      <c r="C270" s="34" t="s">
        <v>250</v>
      </c>
      <c r="D270" s="34" t="s">
        <v>244</v>
      </c>
      <c r="E270" s="35">
        <f>VLOOKUP($D270,'[2]publish'!$A:$J,$E$5,FALSE)</f>
      </c>
      <c r="H270" s="22"/>
      <c r="I270" s="4"/>
    </row>
    <row r="271" spans="1:9" ht="15" customHeight="1" outlineLevel="1">
      <c r="A271" s="33" t="s">
        <v>251</v>
      </c>
      <c r="B271" s="33" t="s">
        <v>259</v>
      </c>
      <c r="C271" s="34" t="s">
        <v>250</v>
      </c>
      <c r="D271" s="34" t="s">
        <v>245</v>
      </c>
      <c r="E271" s="35">
        <f>VLOOKUP($D271,'[2]publish'!$A:$J,$E$5,FALSE)</f>
        <v>78957</v>
      </c>
      <c r="H271" s="22"/>
      <c r="I271" s="4"/>
    </row>
    <row r="272" spans="1:9" ht="15" customHeight="1" outlineLevel="1">
      <c r="A272" s="33" t="s">
        <v>251</v>
      </c>
      <c r="B272" s="33" t="s">
        <v>259</v>
      </c>
      <c r="C272" s="34" t="s">
        <v>250</v>
      </c>
      <c r="D272" s="34" t="s">
        <v>246</v>
      </c>
      <c r="E272" s="35">
        <f>VLOOKUP($D272,'[2]publish'!$A:$J,$E$5,FALSE)</f>
      </c>
      <c r="H272" s="22"/>
      <c r="I272" s="4"/>
    </row>
    <row r="273" spans="1:9" ht="15" customHeight="1" outlineLevel="1">
      <c r="A273" s="33" t="s">
        <v>251</v>
      </c>
      <c r="B273" s="33" t="s">
        <v>259</v>
      </c>
      <c r="C273" s="34" t="s">
        <v>250</v>
      </c>
      <c r="D273" s="34" t="s">
        <v>247</v>
      </c>
      <c r="E273" s="35">
        <f>VLOOKUP($D273,'[2]publish'!$A:$J,$E$5,FALSE)</f>
        <v>70560</v>
      </c>
      <c r="H273" s="22"/>
      <c r="I273" s="4"/>
    </row>
    <row r="274" spans="1:9" ht="15" customHeight="1" outlineLevel="1">
      <c r="A274" s="33" t="s">
        <v>251</v>
      </c>
      <c r="B274" s="33" t="s">
        <v>259</v>
      </c>
      <c r="C274" s="34" t="s">
        <v>250</v>
      </c>
      <c r="D274" s="34" t="s">
        <v>248</v>
      </c>
      <c r="E274" s="35">
        <f>VLOOKUP($D274,'[2]publish'!$A:$J,$E$5,FALSE)</f>
        <v>61662</v>
      </c>
      <c r="H274" s="22"/>
      <c r="I274" s="4"/>
    </row>
    <row r="275" spans="1:9" ht="15" customHeight="1" outlineLevel="1">
      <c r="A275" s="33" t="s">
        <v>251</v>
      </c>
      <c r="B275" s="33" t="s">
        <v>259</v>
      </c>
      <c r="C275" s="34" t="s">
        <v>250</v>
      </c>
      <c r="D275" s="34" t="s">
        <v>249</v>
      </c>
      <c r="E275" s="35">
        <f>VLOOKUP($D275,'[2]publish'!$A:$J,$E$5,FALSE)</f>
        <v>30029</v>
      </c>
      <c r="I275" s="4"/>
    </row>
    <row r="276" spans="1:9" ht="15" outlineLevel="1">
      <c r="A276" s="33"/>
      <c r="B276" s="33"/>
      <c r="C276" s="34"/>
      <c r="D276" s="34" t="s">
        <v>260</v>
      </c>
      <c r="E276" s="35">
        <f>VLOOKUP($D276,'[2]publish'!$A:$J,$E$5,FALSE)</f>
        <v>3881471</v>
      </c>
      <c r="I276" s="4"/>
    </row>
    <row r="277" spans="1:9" ht="15">
      <c r="A277" s="33"/>
      <c r="B277" s="33"/>
      <c r="C277" s="34"/>
      <c r="D277" s="34" t="s">
        <v>285</v>
      </c>
      <c r="E277" s="36">
        <f>VLOOKUP($D277,'[2]publish'!$A:$J,$E$5,FALSE)</f>
        <v>33297554</v>
      </c>
      <c r="I277" s="4"/>
    </row>
    <row r="278" spans="1:4" ht="15">
      <c r="A278" s="33"/>
      <c r="B278" s="33"/>
      <c r="C278" s="34"/>
      <c r="D278" s="34"/>
    </row>
    <row r="279" spans="1:4" ht="15">
      <c r="A279" s="33"/>
      <c r="B279" s="33"/>
      <c r="C279" s="34"/>
      <c r="D279" s="34"/>
    </row>
  </sheetData>
  <sheetProtection/>
  <autoFilter ref="A8:E275"/>
  <mergeCells count="1">
    <mergeCell ref="A5:C5"/>
  </mergeCells>
  <hyperlinks>
    <hyperlink ref="A5" location="'Postcode sector lookup'!A1" display="Or click here to return to postcode search"/>
    <hyperlink ref="A5:C5" location="'Postcode sector lookup'!A5" display="Or click here to return to postcode search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Newland</dc:creator>
  <cp:keywords/>
  <dc:description/>
  <cp:lastModifiedBy>Glen Gates</cp:lastModifiedBy>
  <dcterms:created xsi:type="dcterms:W3CDTF">2015-04-08T10:28:41Z</dcterms:created>
  <dcterms:modified xsi:type="dcterms:W3CDTF">2019-06-14T13:33:13Z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